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5" windowWidth="15480" windowHeight="11250" tabRatio="750" activeTab="5"/>
  </bookViews>
  <sheets>
    <sheet name="SO2" sheetId="1" r:id="rId1"/>
    <sheet name="NOx" sheetId="2" r:id="rId2"/>
    <sheet name="CO" sheetId="3" r:id="rId3"/>
    <sheet name="NMVOC" sheetId="4" r:id="rId4"/>
    <sheet name="BC" sheetId="5" r:id="rId5"/>
    <sheet name="OC" sheetId="6" r:id="rId6"/>
  </sheets>
  <definedNames>
    <definedName name="_xlnm._FilterDatabase" localSheetId="2" hidden="1">'CO'!$C$21:$F$26</definedName>
    <definedName name="_xlnm._FilterDatabase" localSheetId="3" hidden="1">'NMVOC'!$B$21:$F$26</definedName>
    <definedName name="_xlnm._FilterDatabase" localSheetId="1" hidden="1">'NOx'!$B$21:$F$26</definedName>
    <definedName name="_xlnm._FilterDatabase" localSheetId="0" hidden="1">'SO2'!$B$21:$F$26</definedName>
  </definedNames>
  <calcPr fullCalcOnLoad="1"/>
</workbook>
</file>

<file path=xl/sharedStrings.xml><?xml version="1.0" encoding="utf-8"?>
<sst xmlns="http://schemas.openxmlformats.org/spreadsheetml/2006/main" count="232" uniqueCount="28">
  <si>
    <t>China Total</t>
  </si>
  <si>
    <t>Other East Asia Total</t>
  </si>
  <si>
    <t>Southeast Asia Total</t>
  </si>
  <si>
    <t>South Asia Total</t>
  </si>
  <si>
    <t>Asia Total</t>
  </si>
  <si>
    <t>Power</t>
  </si>
  <si>
    <t>Industry</t>
  </si>
  <si>
    <t>Transportation</t>
  </si>
  <si>
    <t>Total</t>
  </si>
  <si>
    <t>2006 INTEX-B Inventory</t>
  </si>
  <si>
    <t>2000 TRACE-P Inventory</t>
  </si>
  <si>
    <t>2000 - 2006 Changes</t>
  </si>
  <si>
    <r>
      <t>SO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Emission Changes</t>
    </r>
  </si>
  <si>
    <r>
      <t xml:space="preserve">IMPORTANT NOTE:  </t>
    </r>
    <r>
      <rPr>
        <b/>
        <sz val="10"/>
        <rFont val="Arial"/>
        <family val="2"/>
      </rPr>
      <t>The emission changes between the two inventories reflect a combination of: (a) actual growth in emissions due to increasing economic development, (b) the effects of replacing the TRACE-P inventory by local inventories in several countries, and (c) improvements and corrections made to the original TRACE-P inventory. The changes should not be viewed solely as real emissions growth. The 2006 inventory values are considered to be a reasonable reflection of the absolute magnitude of emissions in that year, pending re-calculation with actual activity statistics when they become available.  Contacts: dstreets@anl.gov; zhangq@anl.gov.</t>
    </r>
  </si>
  <si>
    <t>Residential</t>
  </si>
  <si>
    <r>
      <t>NO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Emission Changes</t>
    </r>
  </si>
  <si>
    <r>
      <t>CO</t>
    </r>
    <r>
      <rPr>
        <b/>
        <sz val="12"/>
        <rFont val="Arial"/>
        <family val="2"/>
      </rPr>
      <t xml:space="preserve"> Emission Changes</t>
    </r>
  </si>
  <si>
    <t>not estimated</t>
  </si>
  <si>
    <t>N/A</t>
  </si>
  <si>
    <t>Unit: Gg of CO</t>
  </si>
  <si>
    <t>NMVOC Emission Changes</t>
  </si>
  <si>
    <t>Unit: Gg of NMVOC</t>
  </si>
  <si>
    <r>
      <t>BC</t>
    </r>
    <r>
      <rPr>
        <b/>
        <sz val="12"/>
        <rFont val="Arial"/>
        <family val="2"/>
      </rPr>
      <t xml:space="preserve"> Emission Changes</t>
    </r>
  </si>
  <si>
    <t>Unit: Gg of BC</t>
  </si>
  <si>
    <t>OC Emission Changes</t>
  </si>
  <si>
    <t>Unit: Gg of OC</t>
  </si>
  <si>
    <r>
      <t>Unit: Gg of SO</t>
    </r>
    <r>
      <rPr>
        <b/>
        <vertAlign val="subscript"/>
        <sz val="10"/>
        <rFont val="Arial"/>
        <family val="2"/>
      </rPr>
      <t>2</t>
    </r>
  </si>
  <si>
    <r>
      <t>Unit: Gg of NO</t>
    </r>
    <r>
      <rPr>
        <b/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</si>
</sst>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0.0"/>
    <numFmt numFmtId="183" formatCode="0.00_ "/>
    <numFmt numFmtId="184" formatCode="0.00_);[Red]\(0.00\)"/>
    <numFmt numFmtId="185" formatCode="0.0_);[Red]\(0.0\)"/>
    <numFmt numFmtId="186" formatCode="0.0%"/>
    <numFmt numFmtId="187" formatCode="0_);[Red]\(0\)"/>
  </numFmts>
  <fonts count="9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82" fontId="2" fillId="0" borderId="0" xfId="0" applyNumberFormat="1" applyFont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2" fillId="0" borderId="0" xfId="0" applyNumberFormat="1" applyFont="1" applyAlignment="1">
      <alignment/>
    </xf>
    <xf numFmtId="0" fontId="0" fillId="0" borderId="0" xfId="0" applyFont="1" applyAlignment="1">
      <alignment/>
    </xf>
    <xf numFmtId="184" fontId="2" fillId="0" borderId="0" xfId="0" applyNumberFormat="1" applyFont="1" applyAlignment="1">
      <alignment/>
    </xf>
    <xf numFmtId="184" fontId="0" fillId="0" borderId="0" xfId="0" applyNumberFormat="1" applyAlignment="1">
      <alignment/>
    </xf>
    <xf numFmtId="186" fontId="0" fillId="0" borderId="0" xfId="0" applyNumberFormat="1" applyAlignment="1">
      <alignment/>
    </xf>
    <xf numFmtId="184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185" fontId="2" fillId="0" borderId="0" xfId="0" applyNumberFormat="1" applyFont="1" applyAlignment="1">
      <alignment horizontal="center" vertical="center"/>
    </xf>
    <xf numFmtId="185" fontId="2" fillId="0" borderId="0" xfId="0" applyNumberFormat="1" applyFont="1" applyFill="1" applyAlignment="1">
      <alignment horizontal="center" vertical="center"/>
    </xf>
    <xf numFmtId="185" fontId="2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4" fontId="0" fillId="0" borderId="0" xfId="0" applyNumberFormat="1" applyAlignment="1">
      <alignment horizontal="center" vertical="center"/>
    </xf>
    <xf numFmtId="184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 vertical="center"/>
    </xf>
    <xf numFmtId="186" fontId="0" fillId="2" borderId="0" xfId="0" applyNumberFormat="1" applyFill="1" applyAlignment="1">
      <alignment/>
    </xf>
    <xf numFmtId="0" fontId="6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84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5" fontId="2" fillId="0" borderId="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86" fontId="0" fillId="4" borderId="0" xfId="0" applyNumberFormat="1" applyFill="1" applyAlignment="1">
      <alignment/>
    </xf>
    <xf numFmtId="185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J7" sqref="J7"/>
    </sheetView>
  </sheetViews>
  <sheetFormatPr defaultColWidth="9.140625" defaultRowHeight="12.75"/>
  <cols>
    <col min="1" max="1" width="20.7109375" style="2" customWidth="1"/>
    <col min="2" max="5" width="13.7109375" style="9" customWidth="1"/>
    <col min="6" max="6" width="13.7109375" style="8" customWidth="1"/>
    <col min="7" max="7" width="10.7109375" style="0" customWidth="1"/>
    <col min="8" max="19" width="10.7109375" style="14" customWidth="1"/>
    <col min="20" max="20" width="10.7109375" style="0" customWidth="1"/>
  </cols>
  <sheetData>
    <row r="1" spans="1:2" ht="21" customHeight="1">
      <c r="A1" s="33" t="s">
        <v>12</v>
      </c>
      <c r="B1" s="34"/>
    </row>
    <row r="2" spans="1:14" ht="15" customHeight="1">
      <c r="A2" s="45" t="s">
        <v>9</v>
      </c>
      <c r="B2" s="45"/>
      <c r="C2" s="45"/>
      <c r="D2" s="45"/>
      <c r="E2" s="45"/>
      <c r="F2" s="45"/>
      <c r="N2" s="16"/>
    </row>
    <row r="3" spans="1:14" ht="15" customHeight="1">
      <c r="A3" s="47" t="s">
        <v>26</v>
      </c>
      <c r="B3" s="6" t="s">
        <v>5</v>
      </c>
      <c r="C3" s="6" t="s">
        <v>6</v>
      </c>
      <c r="D3" s="6" t="s">
        <v>14</v>
      </c>
      <c r="E3" s="6" t="s">
        <v>7</v>
      </c>
      <c r="F3" s="7" t="s">
        <v>8</v>
      </c>
      <c r="N3" s="7"/>
    </row>
    <row r="4" spans="1:14" s="1" customFormat="1" ht="12.75">
      <c r="A4" s="48" t="s">
        <v>0</v>
      </c>
      <c r="B4" s="26">
        <v>18333.360511368715</v>
      </c>
      <c r="C4" s="26">
        <v>9725.148864664166</v>
      </c>
      <c r="D4" s="26">
        <v>2837.6671634975855</v>
      </c>
      <c r="E4" s="26">
        <v>123.34510333922677</v>
      </c>
      <c r="F4" s="26">
        <f>SUM(B4:E4)</f>
        <v>31019.521642869695</v>
      </c>
      <c r="N4" s="13"/>
    </row>
    <row r="5" spans="1:14" s="1" customFormat="1" ht="12.75">
      <c r="A5" s="48" t="s">
        <v>1</v>
      </c>
      <c r="B5" s="27">
        <v>490.7069182208379</v>
      </c>
      <c r="C5" s="27">
        <v>985.6594147763024</v>
      </c>
      <c r="D5" s="27">
        <v>133.2491650561889</v>
      </c>
      <c r="E5" s="27">
        <v>264.06550194667074</v>
      </c>
      <c r="F5" s="26">
        <f>SUM(B5:E5)</f>
        <v>1873.681</v>
      </c>
      <c r="N5" s="13"/>
    </row>
    <row r="6" spans="1:14" s="1" customFormat="1" ht="12.75">
      <c r="A6" s="48" t="s">
        <v>2</v>
      </c>
      <c r="B6" s="27">
        <v>2198.75</v>
      </c>
      <c r="C6" s="27">
        <v>2419.24</v>
      </c>
      <c r="D6" s="27">
        <v>449.39</v>
      </c>
      <c r="E6" s="27">
        <v>411.86</v>
      </c>
      <c r="F6" s="26">
        <f>SUM(B6:E6)</f>
        <v>5479.24</v>
      </c>
      <c r="N6" s="13"/>
    </row>
    <row r="7" spans="1:14" s="1" customFormat="1" ht="12.75">
      <c r="A7" s="48" t="s">
        <v>3</v>
      </c>
      <c r="B7" s="27">
        <v>3028.661652173914</v>
      </c>
      <c r="C7" s="27">
        <v>4558.496206104147</v>
      </c>
      <c r="D7" s="27">
        <v>525.0237931034483</v>
      </c>
      <c r="E7" s="27">
        <v>648.15</v>
      </c>
      <c r="F7" s="26">
        <f>SUM(B7:E7)</f>
        <v>8760.331651381508</v>
      </c>
      <c r="N7" s="13"/>
    </row>
    <row r="8" spans="1:14" s="1" customFormat="1" ht="12.75">
      <c r="A8" s="48" t="s">
        <v>4</v>
      </c>
      <c r="B8" s="27">
        <f>SUM(B4:B7)</f>
        <v>24051.479081763464</v>
      </c>
      <c r="C8" s="27">
        <f>SUM(C4:C7)</f>
        <v>17688.544485544615</v>
      </c>
      <c r="D8" s="27">
        <f>SUM(D4:D7)</f>
        <v>3945.3301216572227</v>
      </c>
      <c r="E8" s="27">
        <f>SUM(E4:E7)</f>
        <v>1447.4206052858976</v>
      </c>
      <c r="F8" s="26">
        <f>SUM(B8:E8)</f>
        <v>47132.7742942512</v>
      </c>
      <c r="N8" s="13"/>
    </row>
    <row r="11" spans="1:6" ht="15" customHeight="1">
      <c r="A11" s="44" t="s">
        <v>10</v>
      </c>
      <c r="B11" s="44"/>
      <c r="C11" s="44"/>
      <c r="D11" s="44"/>
      <c r="E11" s="44"/>
      <c r="F11" s="44"/>
    </row>
    <row r="12" spans="1:6" ht="15" customHeight="1">
      <c r="A12" s="47" t="s">
        <v>26</v>
      </c>
      <c r="B12" s="6" t="s">
        <v>5</v>
      </c>
      <c r="C12" s="6" t="s">
        <v>6</v>
      </c>
      <c r="D12" s="6" t="s">
        <v>14</v>
      </c>
      <c r="E12" s="6" t="s">
        <v>7</v>
      </c>
      <c r="F12" s="7" t="s">
        <v>8</v>
      </c>
    </row>
    <row r="13" spans="1:6" ht="12.75">
      <c r="A13" s="13" t="s">
        <v>0</v>
      </c>
      <c r="B13" s="28">
        <v>10028.731987967563</v>
      </c>
      <c r="C13" s="28">
        <v>7353.18748439151</v>
      </c>
      <c r="D13" s="28">
        <v>2512.1889947760005</v>
      </c>
      <c r="E13" s="28">
        <v>408.62</v>
      </c>
      <c r="F13" s="28">
        <f>SUM(B13:E13)</f>
        <v>20302.72846713507</v>
      </c>
    </row>
    <row r="14" spans="1:6" ht="12.75">
      <c r="A14" s="13" t="s">
        <v>1</v>
      </c>
      <c r="B14" s="28">
        <v>613.41</v>
      </c>
      <c r="C14" s="28">
        <v>1296.43</v>
      </c>
      <c r="D14" s="28">
        <v>174.45</v>
      </c>
      <c r="E14" s="28">
        <v>228.87</v>
      </c>
      <c r="F14" s="28">
        <f>SUM(B14:E14)</f>
        <v>2313.16</v>
      </c>
    </row>
    <row r="15" spans="1:6" ht="12.75">
      <c r="A15" s="13" t="s">
        <v>2</v>
      </c>
      <c r="B15" s="28">
        <v>1181.77</v>
      </c>
      <c r="C15" s="28">
        <v>1285.48</v>
      </c>
      <c r="D15" s="28">
        <v>387.27</v>
      </c>
      <c r="E15" s="28">
        <v>295.31</v>
      </c>
      <c r="F15" s="28">
        <f>SUM(B15:E15)</f>
        <v>3149.83</v>
      </c>
    </row>
    <row r="16" spans="1:6" ht="12.75">
      <c r="A16" s="13" t="s">
        <v>3</v>
      </c>
      <c r="B16" s="28">
        <v>3504.69</v>
      </c>
      <c r="C16" s="28">
        <v>2430.22</v>
      </c>
      <c r="D16" s="28">
        <v>591.41</v>
      </c>
      <c r="E16" s="28">
        <v>569.66</v>
      </c>
      <c r="F16" s="28">
        <f>SUM(B16:E16)</f>
        <v>7095.98</v>
      </c>
    </row>
    <row r="17" spans="1:6" ht="12.75">
      <c r="A17" s="13" t="s">
        <v>4</v>
      </c>
      <c r="B17" s="28">
        <v>15328.601987967564</v>
      </c>
      <c r="C17" s="28">
        <v>12365.31748439151</v>
      </c>
      <c r="D17" s="28">
        <v>3665.318994776</v>
      </c>
      <c r="E17" s="28">
        <v>1502.46</v>
      </c>
      <c r="F17" s="28">
        <f>SUM(B17:E17)</f>
        <v>32861.69846713507</v>
      </c>
    </row>
    <row r="20" spans="1:6" ht="15" customHeight="1">
      <c r="A20" s="44" t="s">
        <v>11</v>
      </c>
      <c r="B20" s="44"/>
      <c r="C20" s="44"/>
      <c r="D20" s="44"/>
      <c r="E20" s="44"/>
      <c r="F20" s="44"/>
    </row>
    <row r="21" spans="1:6" ht="15" customHeight="1">
      <c r="A21" s="29"/>
      <c r="B21" s="6" t="s">
        <v>5</v>
      </c>
      <c r="C21" s="6" t="s">
        <v>6</v>
      </c>
      <c r="D21" s="6" t="s">
        <v>14</v>
      </c>
      <c r="E21" s="6" t="s">
        <v>7</v>
      </c>
      <c r="F21" s="7" t="s">
        <v>8</v>
      </c>
    </row>
    <row r="22" spans="1:6" ht="12.75">
      <c r="A22" s="13" t="s">
        <v>0</v>
      </c>
      <c r="B22" s="15">
        <f aca="true" t="shared" si="0" ref="B22:F26">(B4-B13)/B13</f>
        <v>0.8280836035268482</v>
      </c>
      <c r="C22" s="15">
        <f t="shared" si="0"/>
        <v>0.3225759421077702</v>
      </c>
      <c r="D22" s="15">
        <f t="shared" si="0"/>
        <v>0.12955958703680504</v>
      </c>
      <c r="E22" s="15">
        <f t="shared" si="0"/>
        <v>-0.6981422756124841</v>
      </c>
      <c r="F22" s="49">
        <f t="shared" si="0"/>
        <v>0.5278498992429699</v>
      </c>
    </row>
    <row r="23" spans="1:6" ht="12.75">
      <c r="A23" s="13" t="s">
        <v>1</v>
      </c>
      <c r="B23" s="15">
        <f t="shared" si="0"/>
        <v>-0.20003436817000386</v>
      </c>
      <c r="C23" s="15">
        <f t="shared" si="0"/>
        <v>-0.23971258396033546</v>
      </c>
      <c r="D23" s="15">
        <f t="shared" si="0"/>
        <v>-0.23617560873494464</v>
      </c>
      <c r="E23" s="15">
        <f t="shared" si="0"/>
        <v>0.1537794466145442</v>
      </c>
      <c r="F23" s="15">
        <f t="shared" si="0"/>
        <v>-0.18999074858634935</v>
      </c>
    </row>
    <row r="24" spans="1:6" ht="12.75">
      <c r="A24" s="13" t="s">
        <v>2</v>
      </c>
      <c r="B24" s="15">
        <f t="shared" si="0"/>
        <v>0.8605566226930791</v>
      </c>
      <c r="C24" s="15">
        <f t="shared" si="0"/>
        <v>0.8819740486044122</v>
      </c>
      <c r="D24" s="15">
        <f t="shared" si="0"/>
        <v>0.1604048854804142</v>
      </c>
      <c r="E24" s="15">
        <f t="shared" si="0"/>
        <v>0.39467000778842576</v>
      </c>
      <c r="F24" s="15">
        <f t="shared" si="0"/>
        <v>0.7395351495160056</v>
      </c>
    </row>
    <row r="25" spans="1:6" ht="12.75">
      <c r="A25" s="13" t="s">
        <v>3</v>
      </c>
      <c r="B25" s="15">
        <f t="shared" si="0"/>
        <v>-0.13582609241504562</v>
      </c>
      <c r="C25" s="15">
        <f t="shared" si="0"/>
        <v>0.8757545432529349</v>
      </c>
      <c r="D25" s="15">
        <f t="shared" si="0"/>
        <v>-0.11225073450998749</v>
      </c>
      <c r="E25" s="15">
        <f t="shared" si="0"/>
        <v>0.1377839412983183</v>
      </c>
      <c r="F25" s="15">
        <f t="shared" si="0"/>
        <v>0.23454852626156056</v>
      </c>
    </row>
    <row r="26" spans="1:6" ht="12.75">
      <c r="A26" s="13" t="s">
        <v>4</v>
      </c>
      <c r="B26" s="15">
        <f t="shared" si="0"/>
        <v>0.5690588809496825</v>
      </c>
      <c r="C26" s="15">
        <f t="shared" si="0"/>
        <v>0.43049658917957484</v>
      </c>
      <c r="D26" s="15">
        <f t="shared" si="0"/>
        <v>0.07639474961942157</v>
      </c>
      <c r="E26" s="15">
        <f t="shared" si="0"/>
        <v>-0.036632851932232736</v>
      </c>
      <c r="F26" s="32">
        <f t="shared" si="0"/>
        <v>0.4342768783356893</v>
      </c>
    </row>
    <row r="27" spans="1:6" ht="12.75">
      <c r="A27" s="13"/>
      <c r="B27" s="15"/>
      <c r="C27" s="15"/>
      <c r="D27" s="15"/>
      <c r="E27" s="15"/>
      <c r="F27" s="15"/>
    </row>
    <row r="29" spans="1:6" ht="12.75">
      <c r="A29" s="35" t="s">
        <v>13</v>
      </c>
      <c r="B29" s="36"/>
      <c r="C29" s="36"/>
      <c r="D29" s="36"/>
      <c r="E29" s="36"/>
      <c r="F29" s="37"/>
    </row>
    <row r="30" spans="1:6" ht="12.75">
      <c r="A30" s="38"/>
      <c r="B30" s="39"/>
      <c r="C30" s="39"/>
      <c r="D30" s="39"/>
      <c r="E30" s="39"/>
      <c r="F30" s="40"/>
    </row>
    <row r="31" spans="1:6" ht="12.75">
      <c r="A31" s="38"/>
      <c r="B31" s="39"/>
      <c r="C31" s="39"/>
      <c r="D31" s="39"/>
      <c r="E31" s="39"/>
      <c r="F31" s="40"/>
    </row>
    <row r="32" spans="1:6" ht="12.75">
      <c r="A32" s="38"/>
      <c r="B32" s="39"/>
      <c r="C32" s="39"/>
      <c r="D32" s="39"/>
      <c r="E32" s="39"/>
      <c r="F32" s="40"/>
    </row>
    <row r="33" spans="1:6" ht="12.75">
      <c r="A33" s="38"/>
      <c r="B33" s="39"/>
      <c r="C33" s="39"/>
      <c r="D33" s="39"/>
      <c r="E33" s="39"/>
      <c r="F33" s="40"/>
    </row>
    <row r="34" spans="1:6" ht="12.75">
      <c r="A34" s="38"/>
      <c r="B34" s="39"/>
      <c r="C34" s="39"/>
      <c r="D34" s="39"/>
      <c r="E34" s="39"/>
      <c r="F34" s="40"/>
    </row>
    <row r="35" spans="1:6" ht="12.75">
      <c r="A35" s="38"/>
      <c r="B35" s="39"/>
      <c r="C35" s="39"/>
      <c r="D35" s="39"/>
      <c r="E35" s="39"/>
      <c r="F35" s="40"/>
    </row>
    <row r="36" spans="1:6" ht="12.75">
      <c r="A36" s="41"/>
      <c r="B36" s="42"/>
      <c r="C36" s="42"/>
      <c r="D36" s="42"/>
      <c r="E36" s="42"/>
      <c r="F36" s="43"/>
    </row>
  </sheetData>
  <autoFilter ref="B21:F26"/>
  <mergeCells count="5">
    <mergeCell ref="A1:B1"/>
    <mergeCell ref="A29:F36"/>
    <mergeCell ref="A11:F11"/>
    <mergeCell ref="A2:F2"/>
    <mergeCell ref="A20:F20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8">
      <selection activeCell="J8" sqref="J8"/>
    </sheetView>
  </sheetViews>
  <sheetFormatPr defaultColWidth="9.140625" defaultRowHeight="12.75"/>
  <cols>
    <col min="1" max="1" width="20.7109375" style="2" customWidth="1"/>
    <col min="2" max="5" width="13.7109375" style="0" customWidth="1"/>
    <col min="6" max="6" width="13.7109375" style="5" customWidth="1"/>
    <col min="7" max="7" width="10.7109375" style="0" customWidth="1"/>
    <col min="8" max="12" width="9.140625" style="10" customWidth="1"/>
    <col min="13" max="13" width="9.8515625" style="0" bestFit="1" customWidth="1"/>
    <col min="15" max="19" width="10.7109375" style="0" customWidth="1"/>
  </cols>
  <sheetData>
    <row r="1" spans="1:2" ht="21" customHeight="1">
      <c r="A1" s="33" t="s">
        <v>15</v>
      </c>
      <c r="B1" s="34"/>
    </row>
    <row r="2" spans="1:6" ht="15" customHeight="1">
      <c r="A2" s="45" t="s">
        <v>9</v>
      </c>
      <c r="B2" s="45"/>
      <c r="C2" s="45"/>
      <c r="D2" s="45"/>
      <c r="E2" s="45"/>
      <c r="F2" s="45"/>
    </row>
    <row r="3" spans="1:6" ht="15" customHeight="1">
      <c r="A3" s="47" t="s">
        <v>27</v>
      </c>
      <c r="B3" s="3" t="s">
        <v>5</v>
      </c>
      <c r="C3" s="3" t="s">
        <v>6</v>
      </c>
      <c r="D3" s="3" t="s">
        <v>14</v>
      </c>
      <c r="E3" s="3" t="s">
        <v>7</v>
      </c>
      <c r="F3" s="4" t="s">
        <v>8</v>
      </c>
    </row>
    <row r="4" spans="1:6" s="1" customFormat="1" ht="12.75">
      <c r="A4" s="50" t="s">
        <v>0</v>
      </c>
      <c r="B4" s="19">
        <v>9196.793486531149</v>
      </c>
      <c r="C4" s="19">
        <v>5371.482214558027</v>
      </c>
      <c r="D4" s="19">
        <v>1165.6337424936</v>
      </c>
      <c r="E4" s="19">
        <v>5096.3685059489835</v>
      </c>
      <c r="F4" s="19">
        <v>20830.27794953176</v>
      </c>
    </row>
    <row r="5" spans="1:6" s="1" customFormat="1" ht="12.75">
      <c r="A5" s="50" t="s">
        <v>1</v>
      </c>
      <c r="B5" s="19">
        <v>707.0374015997091</v>
      </c>
      <c r="C5" s="19">
        <v>1077.2133977232684</v>
      </c>
      <c r="D5" s="19">
        <v>162.45534245124526</v>
      </c>
      <c r="E5" s="19">
        <v>2565.9828582257774</v>
      </c>
      <c r="F5" s="19">
        <v>4512.689</v>
      </c>
    </row>
    <row r="6" spans="1:6" s="1" customFormat="1" ht="12.75">
      <c r="A6" s="50" t="s">
        <v>2</v>
      </c>
      <c r="B6" s="18">
        <v>1998.47</v>
      </c>
      <c r="C6" s="18">
        <v>807.52</v>
      </c>
      <c r="D6" s="18">
        <v>289.3</v>
      </c>
      <c r="E6" s="18">
        <v>2416.32</v>
      </c>
      <c r="F6" s="19">
        <v>5511.61</v>
      </c>
    </row>
    <row r="7" spans="1:6" s="1" customFormat="1" ht="12.75">
      <c r="A7" s="50" t="s">
        <v>3</v>
      </c>
      <c r="B7" s="18">
        <v>1736.48</v>
      </c>
      <c r="C7" s="18">
        <v>1274.86</v>
      </c>
      <c r="D7" s="18">
        <v>705.57</v>
      </c>
      <c r="E7" s="18">
        <v>2109.95</v>
      </c>
      <c r="F7" s="19">
        <v>5826.86</v>
      </c>
    </row>
    <row r="8" spans="1:6" s="1" customFormat="1" ht="12.75">
      <c r="A8" s="50" t="s">
        <v>4</v>
      </c>
      <c r="B8" s="18">
        <v>13638.780888130857</v>
      </c>
      <c r="C8" s="18">
        <v>8531.075612281296</v>
      </c>
      <c r="D8" s="18">
        <v>2322.959084944845</v>
      </c>
      <c r="E8" s="18">
        <v>12188.62136417476</v>
      </c>
      <c r="F8" s="19">
        <v>36681.43694953176</v>
      </c>
    </row>
    <row r="9" spans="1:6" ht="12.75">
      <c r="A9" s="20"/>
      <c r="B9" s="21"/>
      <c r="C9" s="21"/>
      <c r="D9" s="21"/>
      <c r="E9" s="21"/>
      <c r="F9" s="22"/>
    </row>
    <row r="10" spans="1:6" ht="12.75">
      <c r="A10" s="20"/>
      <c r="B10" s="21"/>
      <c r="C10" s="21"/>
      <c r="D10" s="21"/>
      <c r="E10" s="21"/>
      <c r="F10" s="22"/>
    </row>
    <row r="11" spans="1:6" ht="15" customHeight="1">
      <c r="A11" s="46" t="s">
        <v>10</v>
      </c>
      <c r="B11" s="46"/>
      <c r="C11" s="46"/>
      <c r="D11" s="46"/>
      <c r="E11" s="46"/>
      <c r="F11" s="46"/>
    </row>
    <row r="12" spans="1:6" ht="15" customHeight="1">
      <c r="A12" s="47" t="s">
        <v>27</v>
      </c>
      <c r="B12" s="23" t="s">
        <v>5</v>
      </c>
      <c r="C12" s="23" t="s">
        <v>6</v>
      </c>
      <c r="D12" s="3" t="s">
        <v>14</v>
      </c>
      <c r="E12" s="23" t="s">
        <v>7</v>
      </c>
      <c r="F12" s="24" t="s">
        <v>8</v>
      </c>
    </row>
    <row r="13" spans="1:6" ht="12.75">
      <c r="A13" s="25" t="s">
        <v>0</v>
      </c>
      <c r="B13" s="18">
        <v>4406.52</v>
      </c>
      <c r="C13" s="18">
        <v>2790.403459896001</v>
      </c>
      <c r="D13" s="18">
        <v>702.0116286449999</v>
      </c>
      <c r="E13" s="18">
        <v>2631.67</v>
      </c>
      <c r="F13" s="18">
        <f>SUM(B13:E13)</f>
        <v>10530.605088541</v>
      </c>
    </row>
    <row r="14" spans="1:6" ht="12.75">
      <c r="A14" s="25" t="s">
        <v>1</v>
      </c>
      <c r="B14" s="18">
        <v>707.42</v>
      </c>
      <c r="C14" s="18">
        <v>924.82</v>
      </c>
      <c r="D14" s="18">
        <v>269.87</v>
      </c>
      <c r="E14" s="18">
        <v>2423.78</v>
      </c>
      <c r="F14" s="18">
        <f>SUM(B14:E14)</f>
        <v>4325.89</v>
      </c>
    </row>
    <row r="15" spans="1:6" ht="12.75">
      <c r="A15" s="25" t="s">
        <v>2</v>
      </c>
      <c r="B15" s="18">
        <v>657.8467</v>
      </c>
      <c r="C15" s="18">
        <v>397.27</v>
      </c>
      <c r="D15" s="18">
        <v>249.47</v>
      </c>
      <c r="E15" s="18">
        <v>1753.0968362863168</v>
      </c>
      <c r="F15" s="18">
        <f>SUM(B15:E15)</f>
        <v>3057.6835362863167</v>
      </c>
    </row>
    <row r="16" spans="1:6" ht="12.75">
      <c r="A16" s="25" t="s">
        <v>3</v>
      </c>
      <c r="B16" s="18">
        <v>1379.9436999999998</v>
      </c>
      <c r="C16" s="18">
        <v>825.66</v>
      </c>
      <c r="D16" s="18">
        <v>673.73</v>
      </c>
      <c r="E16" s="18">
        <v>1880.3794599545424</v>
      </c>
      <c r="F16" s="18">
        <f>SUM(B16:E16)</f>
        <v>4759.713159954542</v>
      </c>
    </row>
    <row r="17" spans="1:6" ht="12.75">
      <c r="A17" s="25" t="s">
        <v>4</v>
      </c>
      <c r="B17" s="18">
        <v>7151.7304</v>
      </c>
      <c r="C17" s="18">
        <v>4938.153459896001</v>
      </c>
      <c r="D17" s="18">
        <v>1895.081628645</v>
      </c>
      <c r="E17" s="18">
        <v>8688.92629624086</v>
      </c>
      <c r="F17" s="18">
        <f>SUM(B17:E17)</f>
        <v>22673.89178478186</v>
      </c>
    </row>
    <row r="18" spans="2:6" ht="12.75">
      <c r="B18" s="12"/>
      <c r="C18" s="12"/>
      <c r="D18" s="12"/>
      <c r="E18" s="12"/>
      <c r="F18" s="17"/>
    </row>
    <row r="20" spans="1:7" ht="15" customHeight="1">
      <c r="A20" s="44" t="s">
        <v>11</v>
      </c>
      <c r="B20" s="44"/>
      <c r="C20" s="44"/>
      <c r="D20" s="44"/>
      <c r="E20" s="44"/>
      <c r="F20" s="44"/>
      <c r="G20" s="30"/>
    </row>
    <row r="21" spans="2:6" ht="15" customHeight="1">
      <c r="B21" s="3" t="s">
        <v>5</v>
      </c>
      <c r="C21" s="3" t="s">
        <v>6</v>
      </c>
      <c r="D21" s="3" t="s">
        <v>14</v>
      </c>
      <c r="E21" s="3" t="s">
        <v>7</v>
      </c>
      <c r="F21" s="4" t="s">
        <v>8</v>
      </c>
    </row>
    <row r="22" spans="1:7" ht="12.75">
      <c r="A22" s="11" t="s">
        <v>0</v>
      </c>
      <c r="B22" s="15">
        <f aca="true" t="shared" si="0" ref="B22:F26">(B4-B13)/B13</f>
        <v>1.087087653416108</v>
      </c>
      <c r="C22" s="15">
        <f t="shared" si="0"/>
        <v>0.9249840719299508</v>
      </c>
      <c r="D22" s="15">
        <f t="shared" si="0"/>
        <v>0.66041942174586</v>
      </c>
      <c r="E22" s="15">
        <f t="shared" si="0"/>
        <v>0.9365530275258613</v>
      </c>
      <c r="F22" s="49">
        <f t="shared" si="0"/>
        <v>0.978070374341401</v>
      </c>
      <c r="G22" s="1"/>
    </row>
    <row r="23" spans="1:7" ht="12.75">
      <c r="A23" s="11" t="s">
        <v>1</v>
      </c>
      <c r="B23" s="15">
        <f t="shared" si="0"/>
        <v>-0.0005408362787181832</v>
      </c>
      <c r="C23" s="15">
        <f t="shared" si="0"/>
        <v>0.1647816847854375</v>
      </c>
      <c r="D23" s="15">
        <f t="shared" si="0"/>
        <v>-0.39802370603903636</v>
      </c>
      <c r="E23" s="15">
        <f t="shared" si="0"/>
        <v>0.05866987029589202</v>
      </c>
      <c r="F23" s="15">
        <f t="shared" si="0"/>
        <v>0.04318163429953142</v>
      </c>
      <c r="G23" s="1"/>
    </row>
    <row r="24" spans="1:7" ht="12.75">
      <c r="A24" s="11" t="s">
        <v>2</v>
      </c>
      <c r="B24" s="15">
        <f t="shared" si="0"/>
        <v>2.0378962150300364</v>
      </c>
      <c r="C24" s="15">
        <f t="shared" si="0"/>
        <v>1.0326729931784429</v>
      </c>
      <c r="D24" s="15">
        <f t="shared" si="0"/>
        <v>0.15965847596905444</v>
      </c>
      <c r="E24" s="15">
        <f t="shared" si="0"/>
        <v>0.3783151905736286</v>
      </c>
      <c r="F24" s="15">
        <f t="shared" si="0"/>
        <v>0.8025442903401567</v>
      </c>
      <c r="G24" s="1"/>
    </row>
    <row r="25" spans="1:7" ht="12.75">
      <c r="A25" s="11" t="s">
        <v>3</v>
      </c>
      <c r="B25" s="15">
        <f t="shared" si="0"/>
        <v>0.2583701784355407</v>
      </c>
      <c r="C25" s="15">
        <f t="shared" si="0"/>
        <v>0.5440496087978102</v>
      </c>
      <c r="D25" s="15">
        <f t="shared" si="0"/>
        <v>0.04725928784527931</v>
      </c>
      <c r="E25" s="15">
        <f t="shared" si="0"/>
        <v>0.12208734722671731</v>
      </c>
      <c r="F25" s="15">
        <f t="shared" si="0"/>
        <v>0.22420402326421907</v>
      </c>
      <c r="G25" s="1"/>
    </row>
    <row r="26" spans="1:7" ht="12.75">
      <c r="A26" s="11" t="s">
        <v>4</v>
      </c>
      <c r="B26" s="15">
        <f t="shared" si="0"/>
        <v>0.9070602672789311</v>
      </c>
      <c r="C26" s="15">
        <f t="shared" si="0"/>
        <v>0.7275841428510332</v>
      </c>
      <c r="D26" s="15">
        <f t="shared" si="0"/>
        <v>0.22578312713937354</v>
      </c>
      <c r="E26" s="15">
        <f t="shared" si="0"/>
        <v>0.4027764707185966</v>
      </c>
      <c r="F26" s="32">
        <f t="shared" si="0"/>
        <v>0.6177830121845871</v>
      </c>
      <c r="G26" s="1"/>
    </row>
    <row r="29" spans="1:6" ht="12.75">
      <c r="A29" s="35" t="s">
        <v>13</v>
      </c>
      <c r="B29" s="36"/>
      <c r="C29" s="36"/>
      <c r="D29" s="36"/>
      <c r="E29" s="36"/>
      <c r="F29" s="37"/>
    </row>
    <row r="30" spans="1:6" ht="12.75">
      <c r="A30" s="38"/>
      <c r="B30" s="39"/>
      <c r="C30" s="39"/>
      <c r="D30" s="39"/>
      <c r="E30" s="39"/>
      <c r="F30" s="40"/>
    </row>
    <row r="31" spans="1:6" ht="12.75">
      <c r="A31" s="38"/>
      <c r="B31" s="39"/>
      <c r="C31" s="39"/>
      <c r="D31" s="39"/>
      <c r="E31" s="39"/>
      <c r="F31" s="40"/>
    </row>
    <row r="32" spans="1:6" ht="12.75">
      <c r="A32" s="38"/>
      <c r="B32" s="39"/>
      <c r="C32" s="39"/>
      <c r="D32" s="39"/>
      <c r="E32" s="39"/>
      <c r="F32" s="40"/>
    </row>
    <row r="33" spans="1:6" ht="12.75">
      <c r="A33" s="38"/>
      <c r="B33" s="39"/>
      <c r="C33" s="39"/>
      <c r="D33" s="39"/>
      <c r="E33" s="39"/>
      <c r="F33" s="40"/>
    </row>
    <row r="34" spans="1:6" ht="12.75">
      <c r="A34" s="38"/>
      <c r="B34" s="39"/>
      <c r="C34" s="39"/>
      <c r="D34" s="39"/>
      <c r="E34" s="39"/>
      <c r="F34" s="40"/>
    </row>
    <row r="35" spans="1:6" ht="12.75">
      <c r="A35" s="38"/>
      <c r="B35" s="39"/>
      <c r="C35" s="39"/>
      <c r="D35" s="39"/>
      <c r="E35" s="39"/>
      <c r="F35" s="40"/>
    </row>
    <row r="36" spans="1:6" ht="12.75">
      <c r="A36" s="41"/>
      <c r="B36" s="42"/>
      <c r="C36" s="42"/>
      <c r="D36" s="42"/>
      <c r="E36" s="42"/>
      <c r="F36" s="43"/>
    </row>
  </sheetData>
  <autoFilter ref="B21:F26"/>
  <mergeCells count="5">
    <mergeCell ref="A29:F36"/>
    <mergeCell ref="A1:B1"/>
    <mergeCell ref="A20:F20"/>
    <mergeCell ref="A2:F2"/>
    <mergeCell ref="A11:F11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3">
      <selection activeCell="A24" sqref="A24"/>
    </sheetView>
  </sheetViews>
  <sheetFormatPr defaultColWidth="9.140625" defaultRowHeight="12.75"/>
  <cols>
    <col min="1" max="1" width="20.7109375" style="2" customWidth="1"/>
    <col min="2" max="5" width="13.7109375" style="0" customWidth="1"/>
    <col min="6" max="6" width="13.7109375" style="5" customWidth="1"/>
    <col min="7" max="7" width="10.7109375" style="0" customWidth="1"/>
    <col min="13" max="13" width="9.8515625" style="0" bestFit="1" customWidth="1"/>
    <col min="15" max="19" width="10.7109375" style="0" customWidth="1"/>
  </cols>
  <sheetData>
    <row r="1" spans="1:2" ht="21" customHeight="1">
      <c r="A1" s="33" t="s">
        <v>16</v>
      </c>
      <c r="B1" s="34"/>
    </row>
    <row r="2" spans="1:6" ht="15" customHeight="1">
      <c r="A2" s="45" t="s">
        <v>9</v>
      </c>
      <c r="B2" s="45"/>
      <c r="C2" s="45"/>
      <c r="D2" s="45"/>
      <c r="E2" s="45"/>
      <c r="F2" s="45"/>
    </row>
    <row r="3" spans="1:6" ht="15" customHeight="1">
      <c r="A3" s="47" t="s">
        <v>19</v>
      </c>
      <c r="B3" s="3" t="s">
        <v>5</v>
      </c>
      <c r="C3" s="3" t="s">
        <v>6</v>
      </c>
      <c r="D3" s="3" t="s">
        <v>14</v>
      </c>
      <c r="E3" s="3" t="s">
        <v>7</v>
      </c>
      <c r="F3" s="4" t="s">
        <v>8</v>
      </c>
    </row>
    <row r="4" spans="1:6" s="1" customFormat="1" ht="12.75">
      <c r="A4" s="50" t="s">
        <v>0</v>
      </c>
      <c r="B4" s="19">
        <v>2361.6027808501694</v>
      </c>
      <c r="C4" s="19">
        <v>74935.50977906979</v>
      </c>
      <c r="D4" s="19">
        <v>55882.97237745415</v>
      </c>
      <c r="E4" s="19">
        <v>33708.696037076865</v>
      </c>
      <c r="F4" s="19">
        <v>166888.780974451</v>
      </c>
    </row>
    <row r="5" spans="1:6" s="1" customFormat="1" ht="12.75">
      <c r="A5" s="50" t="s">
        <v>1</v>
      </c>
      <c r="B5" s="18">
        <v>177.386</v>
      </c>
      <c r="C5" s="18">
        <v>2937.2598030534423</v>
      </c>
      <c r="D5" s="18">
        <v>1644.9271712513425</v>
      </c>
      <c r="E5" s="18">
        <v>7011.044025695215</v>
      </c>
      <c r="F5" s="19">
        <v>11770.617</v>
      </c>
    </row>
    <row r="6" spans="1:6" s="1" customFormat="1" ht="12.75">
      <c r="A6" s="50" t="s">
        <v>2</v>
      </c>
      <c r="B6" s="18">
        <v>0</v>
      </c>
      <c r="C6" s="18">
        <v>1243.24</v>
      </c>
      <c r="D6" s="18">
        <v>23605.66</v>
      </c>
      <c r="E6" s="18">
        <v>19706.61</v>
      </c>
      <c r="F6" s="19">
        <v>44555.51</v>
      </c>
    </row>
    <row r="7" spans="1:6" s="1" customFormat="1" ht="12.75">
      <c r="A7" s="50" t="s">
        <v>3</v>
      </c>
      <c r="B7" s="18">
        <v>0</v>
      </c>
      <c r="C7" s="18">
        <v>9573.42</v>
      </c>
      <c r="D7" s="18">
        <v>41503.01</v>
      </c>
      <c r="E7" s="18">
        <v>23882.46</v>
      </c>
      <c r="F7" s="19">
        <v>74958.89</v>
      </c>
    </row>
    <row r="8" spans="1:6" s="1" customFormat="1" ht="12.75">
      <c r="A8" s="50" t="s">
        <v>4</v>
      </c>
      <c r="B8" s="18">
        <v>2538.9887808501694</v>
      </c>
      <c r="C8" s="18">
        <v>88689.42958212324</v>
      </c>
      <c r="D8" s="18">
        <v>122636.5695487055</v>
      </c>
      <c r="E8" s="18">
        <v>84308.81006277209</v>
      </c>
      <c r="F8" s="19">
        <v>298173.797974451</v>
      </c>
    </row>
    <row r="9" spans="1:6" ht="12.75">
      <c r="A9" s="20"/>
      <c r="B9" s="18"/>
      <c r="C9" s="18"/>
      <c r="D9" s="18"/>
      <c r="E9" s="18"/>
      <c r="F9" s="19"/>
    </row>
    <row r="10" spans="1:6" ht="12.75">
      <c r="A10" s="20"/>
      <c r="B10" s="21"/>
      <c r="C10" s="21"/>
      <c r="D10" s="21"/>
      <c r="E10" s="21"/>
      <c r="F10" s="22"/>
    </row>
    <row r="11" spans="1:6" ht="15" customHeight="1">
      <c r="A11" s="46" t="s">
        <v>10</v>
      </c>
      <c r="B11" s="46"/>
      <c r="C11" s="46"/>
      <c r="D11" s="46"/>
      <c r="E11" s="46"/>
      <c r="F11" s="46"/>
    </row>
    <row r="12" spans="1:6" ht="15" customHeight="1">
      <c r="A12" s="51" t="s">
        <v>19</v>
      </c>
      <c r="B12" s="23" t="s">
        <v>5</v>
      </c>
      <c r="C12" s="23" t="s">
        <v>6</v>
      </c>
      <c r="D12" s="3" t="s">
        <v>14</v>
      </c>
      <c r="E12" s="23" t="s">
        <v>7</v>
      </c>
      <c r="F12" s="24" t="s">
        <v>8</v>
      </c>
    </row>
    <row r="13" spans="1:6" ht="12.75">
      <c r="A13" s="25" t="s">
        <v>0</v>
      </c>
      <c r="B13" s="23" t="s">
        <v>17</v>
      </c>
      <c r="C13" s="18">
        <v>17998.47170282374</v>
      </c>
      <c r="D13" s="18">
        <v>44006.206054854454</v>
      </c>
      <c r="E13" s="18">
        <v>38001.08651901942</v>
      </c>
      <c r="F13" s="18">
        <f>SUM(B13:E13)</f>
        <v>100005.76427669762</v>
      </c>
    </row>
    <row r="14" spans="1:6" ht="12.75">
      <c r="A14" s="25" t="s">
        <v>1</v>
      </c>
      <c r="B14" s="23" t="s">
        <v>17</v>
      </c>
      <c r="C14" s="18">
        <v>3974.675953117474</v>
      </c>
      <c r="D14" s="18">
        <v>1985.2747795467374</v>
      </c>
      <c r="E14" s="18">
        <v>9069.857642182244</v>
      </c>
      <c r="F14" s="18">
        <f>SUM(B14:E14)</f>
        <v>15029.808374846456</v>
      </c>
    </row>
    <row r="15" spans="1:6" ht="12.75">
      <c r="A15" s="25" t="s">
        <v>2</v>
      </c>
      <c r="B15" s="23" t="s">
        <v>17</v>
      </c>
      <c r="C15" s="18">
        <v>727.9087355138884</v>
      </c>
      <c r="D15" s="18">
        <v>20628.364858748264</v>
      </c>
      <c r="E15" s="18">
        <v>12688.244360673925</v>
      </c>
      <c r="F15" s="18">
        <f>SUM(B15:E15)</f>
        <v>34044.51795493608</v>
      </c>
    </row>
    <row r="16" spans="1:6" ht="12.75">
      <c r="A16" s="25" t="s">
        <v>3</v>
      </c>
      <c r="B16" s="23" t="s">
        <v>17</v>
      </c>
      <c r="C16" s="18">
        <v>6449.762855947172</v>
      </c>
      <c r="D16" s="18">
        <v>38001.787685840085</v>
      </c>
      <c r="E16" s="18">
        <v>17794.664178798997</v>
      </c>
      <c r="F16" s="18">
        <f>SUM(B16:E16)</f>
        <v>62246.21472058626</v>
      </c>
    </row>
    <row r="17" spans="1:6" ht="12.75">
      <c r="A17" s="25" t="s">
        <v>4</v>
      </c>
      <c r="B17" s="23" t="s">
        <v>17</v>
      </c>
      <c r="C17" s="18">
        <v>29150.819247402273</v>
      </c>
      <c r="D17" s="18">
        <v>104621.63337898954</v>
      </c>
      <c r="E17" s="18">
        <v>77553.85270067459</v>
      </c>
      <c r="F17" s="18">
        <f>SUM(B17:E17)</f>
        <v>211326.3053270664</v>
      </c>
    </row>
    <row r="20" spans="1:7" ht="15" customHeight="1">
      <c r="A20" s="44" t="s">
        <v>11</v>
      </c>
      <c r="B20" s="44"/>
      <c r="C20" s="44"/>
      <c r="D20" s="44"/>
      <c r="E20" s="44"/>
      <c r="F20" s="44"/>
      <c r="G20" s="30"/>
    </row>
    <row r="21" spans="2:6" ht="15" customHeight="1">
      <c r="B21" s="3" t="s">
        <v>5</v>
      </c>
      <c r="C21" s="3" t="s">
        <v>6</v>
      </c>
      <c r="D21" s="3" t="s">
        <v>14</v>
      </c>
      <c r="E21" s="3" t="s">
        <v>7</v>
      </c>
      <c r="F21" s="4" t="s">
        <v>8</v>
      </c>
    </row>
    <row r="22" spans="1:7" ht="12.75">
      <c r="A22" s="11" t="s">
        <v>0</v>
      </c>
      <c r="B22" s="31" t="s">
        <v>18</v>
      </c>
      <c r="C22" s="15">
        <f aca="true" t="shared" si="0" ref="C22:F26">(C4-C13)/C13</f>
        <v>3.1634373749251905</v>
      </c>
      <c r="D22" s="15">
        <f t="shared" si="0"/>
        <v>0.26988844045758253</v>
      </c>
      <c r="E22" s="15">
        <f t="shared" si="0"/>
        <v>-0.11295441460059914</v>
      </c>
      <c r="F22" s="49">
        <f t="shared" si="0"/>
        <v>0.6687916159782582</v>
      </c>
      <c r="G22" s="1"/>
    </row>
    <row r="23" spans="1:7" ht="12.75">
      <c r="A23" s="11" t="s">
        <v>1</v>
      </c>
      <c r="B23" s="31" t="s">
        <v>18</v>
      </c>
      <c r="C23" s="15">
        <f t="shared" si="0"/>
        <v>-0.261006472552901</v>
      </c>
      <c r="D23" s="15">
        <f t="shared" si="0"/>
        <v>-0.1714360207472642</v>
      </c>
      <c r="E23" s="15">
        <f t="shared" si="0"/>
        <v>-0.2269951412370426</v>
      </c>
      <c r="F23" s="15">
        <f t="shared" si="0"/>
        <v>-0.21684849823507824</v>
      </c>
      <c r="G23" s="1"/>
    </row>
    <row r="24" spans="1:7" ht="12.75">
      <c r="A24" s="11" t="s">
        <v>2</v>
      </c>
      <c r="B24" s="31" t="s">
        <v>18</v>
      </c>
      <c r="C24" s="15">
        <f t="shared" si="0"/>
        <v>0.7079613684293795</v>
      </c>
      <c r="D24" s="15">
        <f t="shared" si="0"/>
        <v>0.14433015712290437</v>
      </c>
      <c r="E24" s="15">
        <f t="shared" si="0"/>
        <v>0.55313922397955</v>
      </c>
      <c r="F24" s="15">
        <f t="shared" si="0"/>
        <v>0.30874257226896495</v>
      </c>
      <c r="G24" s="1"/>
    </row>
    <row r="25" spans="1:7" ht="12.75">
      <c r="A25" s="11" t="s">
        <v>3</v>
      </c>
      <c r="B25" s="31" t="s">
        <v>18</v>
      </c>
      <c r="C25" s="15">
        <f t="shared" si="0"/>
        <v>0.48430573554694</v>
      </c>
      <c r="D25" s="15">
        <f t="shared" si="0"/>
        <v>0.09213309497712166</v>
      </c>
      <c r="E25" s="15">
        <f t="shared" si="0"/>
        <v>0.3421135549416073</v>
      </c>
      <c r="F25" s="15">
        <f t="shared" si="0"/>
        <v>0.20423210208811893</v>
      </c>
      <c r="G25" s="1"/>
    </row>
    <row r="26" spans="1:7" ht="12.75">
      <c r="A26" s="11" t="s">
        <v>4</v>
      </c>
      <c r="B26" s="31" t="s">
        <v>18</v>
      </c>
      <c r="C26" s="15">
        <f t="shared" si="0"/>
        <v>2.042433518914795</v>
      </c>
      <c r="D26" s="15">
        <f t="shared" si="0"/>
        <v>0.17219131061027557</v>
      </c>
      <c r="E26" s="15">
        <f t="shared" si="0"/>
        <v>0.0871002165188209</v>
      </c>
      <c r="F26" s="32">
        <f t="shared" si="0"/>
        <v>0.4109639474980272</v>
      </c>
      <c r="G26" s="1"/>
    </row>
    <row r="28" ht="12.75">
      <c r="B28" s="3"/>
    </row>
    <row r="29" spans="1:6" ht="12.75">
      <c r="A29" s="35" t="s">
        <v>13</v>
      </c>
      <c r="B29" s="36"/>
      <c r="C29" s="36"/>
      <c r="D29" s="36"/>
      <c r="E29" s="36"/>
      <c r="F29" s="37"/>
    </row>
    <row r="30" spans="1:6" ht="12.75">
      <c r="A30" s="38"/>
      <c r="B30" s="39"/>
      <c r="C30" s="39"/>
      <c r="D30" s="39"/>
      <c r="E30" s="39"/>
      <c r="F30" s="40"/>
    </row>
    <row r="31" spans="1:6" ht="12.75">
      <c r="A31" s="38"/>
      <c r="B31" s="39"/>
      <c r="C31" s="39"/>
      <c r="D31" s="39"/>
      <c r="E31" s="39"/>
      <c r="F31" s="40"/>
    </row>
    <row r="32" spans="1:6" ht="12.75">
      <c r="A32" s="38"/>
      <c r="B32" s="39"/>
      <c r="C32" s="39"/>
      <c r="D32" s="39"/>
      <c r="E32" s="39"/>
      <c r="F32" s="40"/>
    </row>
    <row r="33" spans="1:6" ht="12.75">
      <c r="A33" s="38"/>
      <c r="B33" s="39"/>
      <c r="C33" s="39"/>
      <c r="D33" s="39"/>
      <c r="E33" s="39"/>
      <c r="F33" s="40"/>
    </row>
    <row r="34" spans="1:6" ht="12.75">
      <c r="A34" s="38"/>
      <c r="B34" s="39"/>
      <c r="C34" s="39"/>
      <c r="D34" s="39"/>
      <c r="E34" s="39"/>
      <c r="F34" s="40"/>
    </row>
    <row r="35" spans="1:6" ht="12.75">
      <c r="A35" s="38"/>
      <c r="B35" s="39"/>
      <c r="C35" s="39"/>
      <c r="D35" s="39"/>
      <c r="E35" s="39"/>
      <c r="F35" s="40"/>
    </row>
    <row r="36" spans="1:6" ht="12.75">
      <c r="A36" s="41"/>
      <c r="B36" s="42"/>
      <c r="C36" s="42"/>
      <c r="D36" s="42"/>
      <c r="E36" s="42"/>
      <c r="F36" s="43"/>
    </row>
  </sheetData>
  <autoFilter ref="C21:F26"/>
  <mergeCells count="5">
    <mergeCell ref="A1:B1"/>
    <mergeCell ref="A29:F36"/>
    <mergeCell ref="A20:F20"/>
    <mergeCell ref="A2:F2"/>
    <mergeCell ref="A11:F11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6" sqref="A6"/>
    </sheetView>
  </sheetViews>
  <sheetFormatPr defaultColWidth="9.140625" defaultRowHeight="12.75"/>
  <cols>
    <col min="1" max="1" width="20.7109375" style="2" customWidth="1"/>
    <col min="2" max="5" width="13.7109375" style="0" customWidth="1"/>
    <col min="6" max="6" width="13.7109375" style="5" customWidth="1"/>
    <col min="7" max="7" width="10.7109375" style="0" customWidth="1"/>
    <col min="8" max="8" width="9.140625" style="14" customWidth="1"/>
    <col min="9" max="10" width="9.28125" style="14" bestFit="1" customWidth="1"/>
    <col min="11" max="12" width="9.8515625" style="14" bestFit="1" customWidth="1"/>
    <col min="13" max="13" width="9.8515625" style="0" bestFit="1" customWidth="1"/>
    <col min="15" max="19" width="10.7109375" style="0" customWidth="1"/>
  </cols>
  <sheetData>
    <row r="1" spans="1:2" ht="21" customHeight="1">
      <c r="A1" s="33" t="s">
        <v>20</v>
      </c>
      <c r="B1" s="34"/>
    </row>
    <row r="2" spans="1:6" ht="15" customHeight="1">
      <c r="A2" s="45" t="s">
        <v>9</v>
      </c>
      <c r="B2" s="45"/>
      <c r="C2" s="45"/>
      <c r="D2" s="45"/>
      <c r="E2" s="45"/>
      <c r="F2" s="45"/>
    </row>
    <row r="3" spans="1:6" ht="15" customHeight="1">
      <c r="A3" s="47" t="s">
        <v>21</v>
      </c>
      <c r="B3" s="3" t="s">
        <v>5</v>
      </c>
      <c r="C3" s="3" t="s">
        <v>6</v>
      </c>
      <c r="D3" s="3" t="s">
        <v>14</v>
      </c>
      <c r="E3" s="3" t="s">
        <v>7</v>
      </c>
      <c r="F3" s="4" t="s">
        <v>8</v>
      </c>
    </row>
    <row r="4" spans="1:6" s="1" customFormat="1" ht="12.75">
      <c r="A4" s="50" t="s">
        <v>0</v>
      </c>
      <c r="B4" s="19">
        <v>960.6691262443186</v>
      </c>
      <c r="C4" s="19">
        <v>8055.7099050880925</v>
      </c>
      <c r="D4" s="19">
        <v>7600.781463340326</v>
      </c>
      <c r="E4" s="19">
        <v>6629.679565360447</v>
      </c>
      <c r="F4" s="19">
        <v>23246.840060033184</v>
      </c>
    </row>
    <row r="5" spans="1:6" s="1" customFormat="1" ht="12.75">
      <c r="A5" s="50" t="s">
        <v>1</v>
      </c>
      <c r="B5" s="18">
        <v>211.3817117009852</v>
      </c>
      <c r="C5" s="18">
        <v>2281.9378255005686</v>
      </c>
      <c r="D5" s="18">
        <v>269.2525480344733</v>
      </c>
      <c r="E5" s="18">
        <v>1096.4179147639725</v>
      </c>
      <c r="F5" s="19">
        <v>3858.99</v>
      </c>
    </row>
    <row r="6" spans="1:6" s="1" customFormat="1" ht="12.75">
      <c r="A6" s="50" t="s">
        <v>2</v>
      </c>
      <c r="B6" s="18">
        <v>15.13</v>
      </c>
      <c r="C6" s="18">
        <v>2303.07</v>
      </c>
      <c r="D6" s="18">
        <v>6695.48</v>
      </c>
      <c r="E6" s="18">
        <v>5067.02</v>
      </c>
      <c r="F6" s="19">
        <v>14080.7</v>
      </c>
    </row>
    <row r="7" spans="1:6" s="1" customFormat="1" ht="12.75">
      <c r="A7" s="50" t="s">
        <v>3</v>
      </c>
      <c r="B7" s="18">
        <v>78.64</v>
      </c>
      <c r="C7" s="18">
        <v>1878.31</v>
      </c>
      <c r="D7" s="18">
        <v>6189.1</v>
      </c>
      <c r="E7" s="18">
        <v>5219.1</v>
      </c>
      <c r="F7" s="19">
        <v>13365.15</v>
      </c>
    </row>
    <row r="8" spans="1:6" s="1" customFormat="1" ht="12.75">
      <c r="A8" s="50" t="s">
        <v>4</v>
      </c>
      <c r="B8" s="18">
        <v>1265.820837945304</v>
      </c>
      <c r="C8" s="18">
        <v>14519.027730588661</v>
      </c>
      <c r="D8" s="18">
        <v>20754.614011374797</v>
      </c>
      <c r="E8" s="18">
        <v>18012.21748012442</v>
      </c>
      <c r="F8" s="19">
        <v>54551.680060033184</v>
      </c>
    </row>
    <row r="9" spans="1:6" ht="12.75">
      <c r="A9" s="20"/>
      <c r="B9" s="18"/>
      <c r="C9" s="18"/>
      <c r="D9" s="18"/>
      <c r="E9" s="18"/>
      <c r="F9" s="19"/>
    </row>
    <row r="10" spans="1:6" ht="12.75">
      <c r="A10" s="20"/>
      <c r="B10" s="21"/>
      <c r="C10" s="21"/>
      <c r="D10" s="21"/>
      <c r="E10" s="21"/>
      <c r="F10" s="22"/>
    </row>
    <row r="11" spans="1:6" ht="15" customHeight="1">
      <c r="A11" s="46" t="s">
        <v>10</v>
      </c>
      <c r="B11" s="46"/>
      <c r="C11" s="46"/>
      <c r="D11" s="46"/>
      <c r="E11" s="46"/>
      <c r="F11" s="46"/>
    </row>
    <row r="12" spans="1:6" ht="15" customHeight="1">
      <c r="A12" s="51" t="s">
        <v>21</v>
      </c>
      <c r="B12" s="23" t="s">
        <v>5</v>
      </c>
      <c r="C12" s="23" t="s">
        <v>6</v>
      </c>
      <c r="D12" s="3" t="s">
        <v>14</v>
      </c>
      <c r="E12" s="23" t="s">
        <v>7</v>
      </c>
      <c r="F12" s="24" t="s">
        <v>8</v>
      </c>
    </row>
    <row r="13" spans="1:6" ht="12.75">
      <c r="A13" s="25" t="s">
        <v>0</v>
      </c>
      <c r="B13" s="18">
        <v>90.940975</v>
      </c>
      <c r="C13" s="18">
        <v>3721.740135</v>
      </c>
      <c r="D13" s="18">
        <v>5610.433217</v>
      </c>
      <c r="E13" s="18">
        <v>5317.35577</v>
      </c>
      <c r="F13" s="18">
        <f>SUM(B13:E13)</f>
        <v>14740.470097</v>
      </c>
    </row>
    <row r="14" spans="1:6" ht="12.75">
      <c r="A14" s="25" t="s">
        <v>1</v>
      </c>
      <c r="B14" s="18">
        <v>42.90578</v>
      </c>
      <c r="C14" s="18">
        <v>1652.4229200000002</v>
      </c>
      <c r="D14" s="18">
        <v>891.1286149999999</v>
      </c>
      <c r="E14" s="18">
        <v>1147.948283</v>
      </c>
      <c r="F14" s="18">
        <f>SUM(B14:E14)</f>
        <v>3734.4055980000003</v>
      </c>
    </row>
    <row r="15" spans="1:7" ht="12.75">
      <c r="A15" s="25" t="s">
        <v>2</v>
      </c>
      <c r="B15" s="18">
        <v>8.638500203274438</v>
      </c>
      <c r="C15" s="18">
        <v>1795.1692249497255</v>
      </c>
      <c r="D15" s="18">
        <v>5620.392553588394</v>
      </c>
      <c r="E15" s="18">
        <v>3637.22283270124</v>
      </c>
      <c r="F15" s="18">
        <f>SUM(B15:E15)</f>
        <v>11061.423111442633</v>
      </c>
      <c r="G15" s="3"/>
    </row>
    <row r="16" spans="1:6" ht="12.75">
      <c r="A16" s="25" t="s">
        <v>3</v>
      </c>
      <c r="B16" s="18">
        <v>54.92828733198788</v>
      </c>
      <c r="C16" s="18">
        <v>1362.9008820528086</v>
      </c>
      <c r="D16" s="18">
        <v>5470.544935760384</v>
      </c>
      <c r="E16" s="18">
        <v>3781.785403216149</v>
      </c>
      <c r="F16" s="18">
        <f>SUM(B16:E16)</f>
        <v>10670.159508361328</v>
      </c>
    </row>
    <row r="17" spans="1:6" ht="12.75">
      <c r="A17" s="25" t="s">
        <v>4</v>
      </c>
      <c r="B17" s="18">
        <v>197.41354253526234</v>
      </c>
      <c r="C17" s="18">
        <v>8532.233162002534</v>
      </c>
      <c r="D17" s="18">
        <v>17592.499321348776</v>
      </c>
      <c r="E17" s="18">
        <v>13884.312288917388</v>
      </c>
      <c r="F17" s="18">
        <f>SUM(B17:E17)</f>
        <v>40206.45831480396</v>
      </c>
    </row>
    <row r="18" spans="1:6" ht="12.75">
      <c r="A18" s="20"/>
      <c r="B18" s="21"/>
      <c r="C18" s="21"/>
      <c r="D18" s="21"/>
      <c r="E18" s="21"/>
      <c r="F18" s="22"/>
    </row>
    <row r="20" spans="1:7" ht="15" customHeight="1">
      <c r="A20" s="44" t="s">
        <v>11</v>
      </c>
      <c r="B20" s="44"/>
      <c r="C20" s="44"/>
      <c r="D20" s="44"/>
      <c r="E20" s="44"/>
      <c r="F20" s="44"/>
      <c r="G20" s="30"/>
    </row>
    <row r="21" spans="2:6" ht="15" customHeight="1">
      <c r="B21" s="3" t="s">
        <v>5</v>
      </c>
      <c r="C21" s="3" t="s">
        <v>6</v>
      </c>
      <c r="D21" s="3" t="s">
        <v>14</v>
      </c>
      <c r="E21" s="3" t="s">
        <v>7</v>
      </c>
      <c r="F21" s="4" t="s">
        <v>8</v>
      </c>
    </row>
    <row r="22" spans="1:7" ht="12.75">
      <c r="A22" s="48" t="s">
        <v>0</v>
      </c>
      <c r="B22" s="15">
        <f aca="true" t="shared" si="0" ref="B22:F26">(B4-B13)/B13</f>
        <v>9.563655450629584</v>
      </c>
      <c r="C22" s="15">
        <f t="shared" si="0"/>
        <v>1.1645009089513156</v>
      </c>
      <c r="D22" s="15">
        <f t="shared" si="0"/>
        <v>0.3547583884091934</v>
      </c>
      <c r="E22" s="15">
        <f t="shared" si="0"/>
        <v>0.24680007359380557</v>
      </c>
      <c r="F22" s="49">
        <f t="shared" si="0"/>
        <v>0.5770758942596012</v>
      </c>
      <c r="G22" s="1"/>
    </row>
    <row r="23" spans="1:7" ht="12.75">
      <c r="A23" s="48" t="s">
        <v>1</v>
      </c>
      <c r="B23" s="15">
        <f t="shared" si="0"/>
        <v>3.926648850131269</v>
      </c>
      <c r="C23" s="15">
        <f t="shared" si="0"/>
        <v>0.3809647626411332</v>
      </c>
      <c r="D23" s="15">
        <f t="shared" si="0"/>
        <v>-0.6978522028108441</v>
      </c>
      <c r="E23" s="15">
        <f t="shared" si="0"/>
        <v>-0.04488910258340224</v>
      </c>
      <c r="F23" s="15">
        <f t="shared" si="0"/>
        <v>0.03336124015739532</v>
      </c>
      <c r="G23" s="1"/>
    </row>
    <row r="24" spans="1:7" ht="12.75">
      <c r="A24" s="48" t="s">
        <v>2</v>
      </c>
      <c r="B24" s="15">
        <f t="shared" si="0"/>
        <v>0.7514614393670963</v>
      </c>
      <c r="C24" s="15">
        <f t="shared" si="0"/>
        <v>0.28292640492681054</v>
      </c>
      <c r="D24" s="15">
        <f t="shared" si="0"/>
        <v>0.1912833376247369</v>
      </c>
      <c r="E24" s="15">
        <f t="shared" si="0"/>
        <v>0.3931013394185969</v>
      </c>
      <c r="F24" s="15">
        <f t="shared" si="0"/>
        <v>0.2729555553691855</v>
      </c>
      <c r="G24" s="1"/>
    </row>
    <row r="25" spans="1:7" ht="12.75">
      <c r="A25" s="48" t="s">
        <v>3</v>
      </c>
      <c r="B25" s="15">
        <f t="shared" si="0"/>
        <v>0.43168490808202264</v>
      </c>
      <c r="C25" s="15">
        <f t="shared" si="0"/>
        <v>0.3781706540323603</v>
      </c>
      <c r="D25" s="15">
        <f t="shared" si="0"/>
        <v>0.13134981481323674</v>
      </c>
      <c r="E25" s="15">
        <f t="shared" si="0"/>
        <v>0.38006244234839814</v>
      </c>
      <c r="F25" s="15">
        <f t="shared" si="0"/>
        <v>0.2525726526887277</v>
      </c>
      <c r="G25" s="1"/>
    </row>
    <row r="26" spans="1:7" ht="12.75">
      <c r="A26" s="48" t="s">
        <v>4</v>
      </c>
      <c r="B26" s="15">
        <f t="shared" si="0"/>
        <v>5.412026356901026</v>
      </c>
      <c r="C26" s="15">
        <f t="shared" si="0"/>
        <v>0.7016679519785899</v>
      </c>
      <c r="D26" s="15">
        <f t="shared" si="0"/>
        <v>0.17974220900999238</v>
      </c>
      <c r="E26" s="15">
        <f t="shared" si="0"/>
        <v>0.2973071409883203</v>
      </c>
      <c r="F26" s="32">
        <f t="shared" si="0"/>
        <v>0.3567889922785697</v>
      </c>
      <c r="G26" s="1"/>
    </row>
    <row r="29" spans="1:6" ht="12.75">
      <c r="A29" s="35" t="s">
        <v>13</v>
      </c>
      <c r="B29" s="36"/>
      <c r="C29" s="36"/>
      <c r="D29" s="36"/>
      <c r="E29" s="36"/>
      <c r="F29" s="37"/>
    </row>
    <row r="30" spans="1:6" ht="12.75">
      <c r="A30" s="38"/>
      <c r="B30" s="39"/>
      <c r="C30" s="39"/>
      <c r="D30" s="39"/>
      <c r="E30" s="39"/>
      <c r="F30" s="40"/>
    </row>
    <row r="31" spans="1:6" ht="12.75">
      <c r="A31" s="38"/>
      <c r="B31" s="39"/>
      <c r="C31" s="39"/>
      <c r="D31" s="39"/>
      <c r="E31" s="39"/>
      <c r="F31" s="40"/>
    </row>
    <row r="32" spans="1:6" ht="12.75">
      <c r="A32" s="38"/>
      <c r="B32" s="39"/>
      <c r="C32" s="39"/>
      <c r="D32" s="39"/>
      <c r="E32" s="39"/>
      <c r="F32" s="40"/>
    </row>
    <row r="33" spans="1:6" ht="12.75">
      <c r="A33" s="38"/>
      <c r="B33" s="39"/>
      <c r="C33" s="39"/>
      <c r="D33" s="39"/>
      <c r="E33" s="39"/>
      <c r="F33" s="40"/>
    </row>
    <row r="34" spans="1:6" ht="12.75">
      <c r="A34" s="38"/>
      <c r="B34" s="39"/>
      <c r="C34" s="39"/>
      <c r="D34" s="39"/>
      <c r="E34" s="39"/>
      <c r="F34" s="40"/>
    </row>
    <row r="35" spans="1:6" ht="12.75">
      <c r="A35" s="38"/>
      <c r="B35" s="39"/>
      <c r="C35" s="39"/>
      <c r="D35" s="39"/>
      <c r="E35" s="39"/>
      <c r="F35" s="40"/>
    </row>
    <row r="36" spans="1:6" ht="12.75">
      <c r="A36" s="41"/>
      <c r="B36" s="42"/>
      <c r="C36" s="42"/>
      <c r="D36" s="42"/>
      <c r="E36" s="42"/>
      <c r="F36" s="43"/>
    </row>
  </sheetData>
  <autoFilter ref="B21:F26"/>
  <mergeCells count="5">
    <mergeCell ref="A1:B1"/>
    <mergeCell ref="A29:F36"/>
    <mergeCell ref="A2:F2"/>
    <mergeCell ref="A11:F11"/>
    <mergeCell ref="A20:F20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6">
      <selection activeCell="G6" sqref="G6"/>
    </sheetView>
  </sheetViews>
  <sheetFormatPr defaultColWidth="9.140625" defaultRowHeight="12.75"/>
  <cols>
    <col min="1" max="1" width="20.7109375" style="2" customWidth="1"/>
    <col min="2" max="5" width="13.7109375" style="0" customWidth="1"/>
    <col min="6" max="6" width="13.7109375" style="5" customWidth="1"/>
    <col min="7" max="7" width="10.7109375" style="0" customWidth="1"/>
    <col min="8" max="12" width="9.140625" style="14" customWidth="1"/>
    <col min="13" max="13" width="9.8515625" style="0" bestFit="1" customWidth="1"/>
    <col min="15" max="19" width="10.7109375" style="0" customWidth="1"/>
  </cols>
  <sheetData>
    <row r="1" spans="1:2" ht="21" customHeight="1">
      <c r="A1" s="33" t="s">
        <v>22</v>
      </c>
      <c r="B1" s="34"/>
    </row>
    <row r="2" spans="1:6" ht="15" customHeight="1">
      <c r="A2" s="45" t="s">
        <v>9</v>
      </c>
      <c r="B2" s="45"/>
      <c r="C2" s="45"/>
      <c r="D2" s="45"/>
      <c r="E2" s="45"/>
      <c r="F2" s="45"/>
    </row>
    <row r="3" spans="1:6" ht="15" customHeight="1">
      <c r="A3" s="47" t="s">
        <v>23</v>
      </c>
      <c r="B3" s="3" t="s">
        <v>5</v>
      </c>
      <c r="C3" s="3" t="s">
        <v>6</v>
      </c>
      <c r="D3" s="3" t="s">
        <v>14</v>
      </c>
      <c r="E3" s="3" t="s">
        <v>7</v>
      </c>
      <c r="F3" s="4" t="s">
        <v>8</v>
      </c>
    </row>
    <row r="4" spans="1:6" s="1" customFormat="1" ht="12.75">
      <c r="A4" s="50" t="s">
        <v>0</v>
      </c>
      <c r="B4" s="19">
        <v>35.66531012773234</v>
      </c>
      <c r="C4" s="19">
        <v>575.2132167443319</v>
      </c>
      <c r="D4" s="19">
        <v>1002.0993113942371</v>
      </c>
      <c r="E4" s="19">
        <v>198.37948138761172</v>
      </c>
      <c r="F4" s="19">
        <f>SUM(B4:E4)</f>
        <v>1811.3573196539132</v>
      </c>
    </row>
    <row r="5" spans="1:6" s="1" customFormat="1" ht="12.75">
      <c r="A5" s="50" t="s">
        <v>1</v>
      </c>
      <c r="B5" s="18">
        <v>1.1199465640555561</v>
      </c>
      <c r="C5" s="18">
        <v>38.615188451128944</v>
      </c>
      <c r="D5" s="18">
        <v>110.64308196629474</v>
      </c>
      <c r="E5" s="18">
        <v>85.39721812595207</v>
      </c>
      <c r="F5" s="19">
        <f>SUM(B5:E5)</f>
        <v>235.7754351074313</v>
      </c>
    </row>
    <row r="6" spans="1:6" s="1" customFormat="1" ht="12.75">
      <c r="A6" s="50" t="s">
        <v>2</v>
      </c>
      <c r="B6" s="18">
        <v>3.92</v>
      </c>
      <c r="C6" s="18">
        <v>11.1</v>
      </c>
      <c r="D6" s="18">
        <v>308.94</v>
      </c>
      <c r="E6" s="18">
        <v>60.8</v>
      </c>
      <c r="F6" s="19">
        <f>SUM(B6:E6)</f>
        <v>384.76</v>
      </c>
    </row>
    <row r="7" spans="1:6" s="1" customFormat="1" ht="12.75">
      <c r="A7" s="50" t="s">
        <v>3</v>
      </c>
      <c r="B7" s="18">
        <v>9.308789808917199</v>
      </c>
      <c r="C7" s="18">
        <v>75.0625</v>
      </c>
      <c r="D7" s="18">
        <v>359.96402298850575</v>
      </c>
      <c r="E7" s="18">
        <v>90.56</v>
      </c>
      <c r="F7" s="19">
        <f>SUM(B7:E7)</f>
        <v>534.895312797423</v>
      </c>
    </row>
    <row r="8" spans="1:6" s="1" customFormat="1" ht="12.75">
      <c r="A8" s="50" t="s">
        <v>4</v>
      </c>
      <c r="B8" s="18">
        <f>SUM(B4:B7)</f>
        <v>50.01404650070509</v>
      </c>
      <c r="C8" s="18">
        <f>SUM(C4:C7)</f>
        <v>699.9909051954609</v>
      </c>
      <c r="D8" s="18">
        <f>SUM(D4:D7)</f>
        <v>1781.6464163490377</v>
      </c>
      <c r="E8" s="18">
        <f>SUM(E4:E7)</f>
        <v>435.1366995135638</v>
      </c>
      <c r="F8" s="19">
        <f>SUM(B8:E8)</f>
        <v>2966.7880675587676</v>
      </c>
    </row>
    <row r="9" spans="1:6" ht="12.75">
      <c r="A9" s="20"/>
      <c r="B9" s="21"/>
      <c r="C9" s="21"/>
      <c r="D9" s="21"/>
      <c r="E9" s="21"/>
      <c r="F9" s="22"/>
    </row>
    <row r="10" spans="1:6" ht="12.75">
      <c r="A10" s="20"/>
      <c r="B10" s="21"/>
      <c r="C10" s="21"/>
      <c r="D10" s="21"/>
      <c r="E10" s="21"/>
      <c r="F10" s="22"/>
    </row>
    <row r="11" spans="1:6" ht="15" customHeight="1">
      <c r="A11" s="46" t="s">
        <v>10</v>
      </c>
      <c r="B11" s="46"/>
      <c r="C11" s="46"/>
      <c r="D11" s="46"/>
      <c r="E11" s="46"/>
      <c r="F11" s="46"/>
    </row>
    <row r="12" spans="1:6" ht="15" customHeight="1">
      <c r="A12" s="51" t="s">
        <v>23</v>
      </c>
      <c r="B12" s="23" t="s">
        <v>5</v>
      </c>
      <c r="C12" s="23" t="s">
        <v>6</v>
      </c>
      <c r="D12" s="3" t="s">
        <v>14</v>
      </c>
      <c r="E12" s="23" t="s">
        <v>7</v>
      </c>
      <c r="F12" s="24" t="s">
        <v>8</v>
      </c>
    </row>
    <row r="13" spans="1:6" ht="12.75">
      <c r="A13" s="25" t="s">
        <v>0</v>
      </c>
      <c r="B13" s="18">
        <v>6.794974761124299</v>
      </c>
      <c r="C13" s="18">
        <v>88.93668930352793</v>
      </c>
      <c r="D13" s="18">
        <v>780.7251871489975</v>
      </c>
      <c r="E13" s="18">
        <v>59.77186734415246</v>
      </c>
      <c r="F13" s="18">
        <f>SUM(B13:E13)</f>
        <v>936.2287185578023</v>
      </c>
    </row>
    <row r="14" spans="1:6" ht="12.75">
      <c r="A14" s="25" t="s">
        <v>1</v>
      </c>
      <c r="B14" s="18">
        <v>20.495250782748418</v>
      </c>
      <c r="C14" s="18">
        <v>18.5232319933995</v>
      </c>
      <c r="D14" s="18">
        <v>32.24702208801345</v>
      </c>
      <c r="E14" s="18">
        <v>32.418355626103335</v>
      </c>
      <c r="F14" s="18">
        <f>SUM(B14:E14)</f>
        <v>103.6838604902647</v>
      </c>
    </row>
    <row r="15" spans="1:6" ht="12.75">
      <c r="A15" s="25" t="s">
        <v>2</v>
      </c>
      <c r="B15" s="18">
        <v>5.448110907989776</v>
      </c>
      <c r="C15" s="18">
        <v>10.440892899110628</v>
      </c>
      <c r="D15" s="18">
        <v>267.6967177508195</v>
      </c>
      <c r="E15" s="18">
        <v>37.11713537738156</v>
      </c>
      <c r="F15" s="18">
        <f>SUM(B15:E15)</f>
        <v>320.70285693530144</v>
      </c>
    </row>
    <row r="16" spans="1:6" ht="12.75">
      <c r="A16" s="25" t="s">
        <v>3</v>
      </c>
      <c r="B16" s="18">
        <v>2.664344089484429</v>
      </c>
      <c r="C16" s="18">
        <v>20.180270223107062</v>
      </c>
      <c r="D16" s="18">
        <v>551.1665584177695</v>
      </c>
      <c r="E16" s="18">
        <v>85.07534109780684</v>
      </c>
      <c r="F16" s="18">
        <f>SUM(B16:E16)</f>
        <v>659.0865138281678</v>
      </c>
    </row>
    <row r="17" spans="1:6" ht="12.75">
      <c r="A17" s="25" t="s">
        <v>4</v>
      </c>
      <c r="B17" s="18">
        <v>35.402680541346925</v>
      </c>
      <c r="C17" s="18">
        <v>138.08108441914513</v>
      </c>
      <c r="D17" s="18">
        <v>1631.8354854056</v>
      </c>
      <c r="E17" s="18">
        <v>214.38269944544422</v>
      </c>
      <c r="F17" s="18">
        <f>SUM(B17:E17)</f>
        <v>2019.7019498115362</v>
      </c>
    </row>
    <row r="20" spans="1:7" ht="15" customHeight="1">
      <c r="A20" s="44" t="s">
        <v>11</v>
      </c>
      <c r="B20" s="44"/>
      <c r="C20" s="44"/>
      <c r="D20" s="44"/>
      <c r="E20" s="44"/>
      <c r="F20" s="44"/>
      <c r="G20" s="30"/>
    </row>
    <row r="21" spans="2:6" ht="15" customHeight="1">
      <c r="B21" s="3" t="s">
        <v>5</v>
      </c>
      <c r="C21" s="3" t="s">
        <v>6</v>
      </c>
      <c r="D21" s="3" t="s">
        <v>14</v>
      </c>
      <c r="E21" s="3" t="s">
        <v>7</v>
      </c>
      <c r="F21" s="4" t="s">
        <v>8</v>
      </c>
    </row>
    <row r="22" spans="1:7" ht="12.75">
      <c r="A22" s="48" t="s">
        <v>0</v>
      </c>
      <c r="B22" s="15">
        <f aca="true" t="shared" si="0" ref="B22:F26">(B4-B13)/B13</f>
        <v>4.248777424720139</v>
      </c>
      <c r="C22" s="15">
        <f t="shared" si="0"/>
        <v>5.467670668302181</v>
      </c>
      <c r="D22" s="15">
        <f t="shared" si="0"/>
        <v>0.2835493562768732</v>
      </c>
      <c r="E22" s="15">
        <f t="shared" si="0"/>
        <v>2.3189440150060725</v>
      </c>
      <c r="F22" s="49">
        <f t="shared" si="0"/>
        <v>0.9347380439730455</v>
      </c>
      <c r="G22" s="1"/>
    </row>
    <row r="23" spans="1:7" ht="12.75">
      <c r="A23" s="48" t="s">
        <v>1</v>
      </c>
      <c r="B23" s="15">
        <f t="shared" si="0"/>
        <v>-0.9453558009156806</v>
      </c>
      <c r="C23" s="15">
        <f t="shared" si="0"/>
        <v>1.0846895652383417</v>
      </c>
      <c r="D23" s="15">
        <f t="shared" si="0"/>
        <v>2.431110062327954</v>
      </c>
      <c r="E23" s="15">
        <f t="shared" si="0"/>
        <v>1.634224237369709</v>
      </c>
      <c r="F23" s="15">
        <f t="shared" si="0"/>
        <v>1.2739839546152818</v>
      </c>
      <c r="G23" s="1"/>
    </row>
    <row r="24" spans="1:7" ht="12.75">
      <c r="A24" s="48" t="s">
        <v>2</v>
      </c>
      <c r="B24" s="15">
        <f t="shared" si="0"/>
        <v>-0.28048454478941814</v>
      </c>
      <c r="C24" s="15">
        <f t="shared" si="0"/>
        <v>0.06312746498391109</v>
      </c>
      <c r="D24" s="15">
        <f t="shared" si="0"/>
        <v>0.15406719438215533</v>
      </c>
      <c r="E24" s="15">
        <f t="shared" si="0"/>
        <v>0.6380574465628159</v>
      </c>
      <c r="F24" s="15">
        <f t="shared" si="0"/>
        <v>0.19973985787604454</v>
      </c>
      <c r="G24" s="1"/>
    </row>
    <row r="25" spans="1:7" ht="12.75">
      <c r="A25" s="48" t="s">
        <v>3</v>
      </c>
      <c r="B25" s="15">
        <f t="shared" si="0"/>
        <v>2.4938391950412537</v>
      </c>
      <c r="C25" s="15">
        <f t="shared" si="0"/>
        <v>2.719598358700421</v>
      </c>
      <c r="D25" s="15">
        <f t="shared" si="0"/>
        <v>-0.34690518230668366</v>
      </c>
      <c r="E25" s="15">
        <f t="shared" si="0"/>
        <v>0.06446825638803756</v>
      </c>
      <c r="F25" s="15">
        <f t="shared" si="0"/>
        <v>-0.18842928572366904</v>
      </c>
      <c r="G25" s="1"/>
    </row>
    <row r="26" spans="1:7" ht="12.75">
      <c r="A26" s="48" t="s">
        <v>4</v>
      </c>
      <c r="B26" s="15">
        <f t="shared" si="0"/>
        <v>0.4127191991096126</v>
      </c>
      <c r="C26" s="15">
        <f t="shared" si="0"/>
        <v>4.069419233923732</v>
      </c>
      <c r="D26" s="15">
        <f t="shared" si="0"/>
        <v>0.09180516803518442</v>
      </c>
      <c r="E26" s="15">
        <f t="shared" si="0"/>
        <v>1.029719285367506</v>
      </c>
      <c r="F26" s="32">
        <f t="shared" si="0"/>
        <v>0.4689237032402759</v>
      </c>
      <c r="G26" s="1"/>
    </row>
    <row r="29" spans="1:6" ht="12.75">
      <c r="A29" s="35" t="s">
        <v>13</v>
      </c>
      <c r="B29" s="36"/>
      <c r="C29" s="36"/>
      <c r="D29" s="36"/>
      <c r="E29" s="36"/>
      <c r="F29" s="37"/>
    </row>
    <row r="30" spans="1:6" ht="12.75">
      <c r="A30" s="38"/>
      <c r="B30" s="39"/>
      <c r="C30" s="39"/>
      <c r="D30" s="39"/>
      <c r="E30" s="39"/>
      <c r="F30" s="40"/>
    </row>
    <row r="31" spans="1:6" ht="12.75">
      <c r="A31" s="38"/>
      <c r="B31" s="39"/>
      <c r="C31" s="39"/>
      <c r="D31" s="39"/>
      <c r="E31" s="39"/>
      <c r="F31" s="40"/>
    </row>
    <row r="32" spans="1:6" ht="12.75">
      <c r="A32" s="38"/>
      <c r="B32" s="39"/>
      <c r="C32" s="39"/>
      <c r="D32" s="39"/>
      <c r="E32" s="39"/>
      <c r="F32" s="40"/>
    </row>
    <row r="33" spans="1:6" ht="12.75">
      <c r="A33" s="38"/>
      <c r="B33" s="39"/>
      <c r="C33" s="39"/>
      <c r="D33" s="39"/>
      <c r="E33" s="39"/>
      <c r="F33" s="40"/>
    </row>
    <row r="34" spans="1:6" ht="12.75">
      <c r="A34" s="38"/>
      <c r="B34" s="39"/>
      <c r="C34" s="39"/>
      <c r="D34" s="39"/>
      <c r="E34" s="39"/>
      <c r="F34" s="40"/>
    </row>
    <row r="35" spans="1:6" ht="12.75">
      <c r="A35" s="38"/>
      <c r="B35" s="39"/>
      <c r="C35" s="39"/>
      <c r="D35" s="39"/>
      <c r="E35" s="39"/>
      <c r="F35" s="40"/>
    </row>
    <row r="36" spans="1:6" ht="12.75">
      <c r="A36" s="41"/>
      <c r="B36" s="42"/>
      <c r="C36" s="42"/>
      <c r="D36" s="42"/>
      <c r="E36" s="42"/>
      <c r="F36" s="43"/>
    </row>
  </sheetData>
  <mergeCells count="5">
    <mergeCell ref="A1:B1"/>
    <mergeCell ref="A29:F36"/>
    <mergeCell ref="A2:F2"/>
    <mergeCell ref="A11:F11"/>
    <mergeCell ref="A20:F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0">
      <selection activeCell="G26" sqref="G26"/>
    </sheetView>
  </sheetViews>
  <sheetFormatPr defaultColWidth="9.140625" defaultRowHeight="12.75"/>
  <cols>
    <col min="1" max="1" width="20.7109375" style="2" customWidth="1"/>
    <col min="2" max="5" width="13.7109375" style="0" customWidth="1"/>
    <col min="6" max="6" width="13.7109375" style="5" customWidth="1"/>
    <col min="7" max="7" width="10.7109375" style="0" customWidth="1"/>
    <col min="13" max="13" width="9.8515625" style="0" bestFit="1" customWidth="1"/>
    <col min="15" max="19" width="10.7109375" style="0" customWidth="1"/>
  </cols>
  <sheetData>
    <row r="1" spans="1:2" ht="21" customHeight="1">
      <c r="A1" s="33" t="s">
        <v>24</v>
      </c>
      <c r="B1" s="34"/>
    </row>
    <row r="2" spans="1:6" ht="15" customHeight="1">
      <c r="A2" s="45" t="s">
        <v>9</v>
      </c>
      <c r="B2" s="45"/>
      <c r="C2" s="45"/>
      <c r="D2" s="45"/>
      <c r="E2" s="45"/>
      <c r="F2" s="45"/>
    </row>
    <row r="3" spans="1:6" ht="15" customHeight="1">
      <c r="A3" s="47" t="s">
        <v>25</v>
      </c>
      <c r="B3" s="3" t="s">
        <v>5</v>
      </c>
      <c r="C3" s="3" t="s">
        <v>6</v>
      </c>
      <c r="D3" s="3" t="s">
        <v>14</v>
      </c>
      <c r="E3" s="3" t="s">
        <v>7</v>
      </c>
      <c r="F3" s="4" t="s">
        <v>8</v>
      </c>
    </row>
    <row r="4" spans="1:6" s="1" customFormat="1" ht="12.75">
      <c r="A4" s="50" t="s">
        <v>0</v>
      </c>
      <c r="B4" s="19">
        <v>5.581998275034141</v>
      </c>
      <c r="C4" s="19">
        <v>504.79620408135276</v>
      </c>
      <c r="D4" s="19">
        <v>2605.657796199143</v>
      </c>
      <c r="E4" s="19">
        <v>101.37658765723693</v>
      </c>
      <c r="F4" s="19">
        <f>SUM(B4:E4)</f>
        <v>3217.4125862127667</v>
      </c>
    </row>
    <row r="5" spans="1:6" s="1" customFormat="1" ht="12.75">
      <c r="A5" s="50" t="s">
        <v>1</v>
      </c>
      <c r="B5" s="18">
        <v>0.01</v>
      </c>
      <c r="C5" s="18">
        <v>4.7543999999999995</v>
      </c>
      <c r="D5" s="18">
        <v>139.28824393258944</v>
      </c>
      <c r="E5" s="18">
        <v>33.53506325038084</v>
      </c>
      <c r="F5" s="19">
        <f>SUM(B5:E5)</f>
        <v>177.58770718297026</v>
      </c>
    </row>
    <row r="6" spans="1:6" s="1" customFormat="1" ht="12.75">
      <c r="A6" s="50" t="s">
        <v>2</v>
      </c>
      <c r="B6" s="18">
        <v>2.95</v>
      </c>
      <c r="C6" s="18">
        <v>8.71</v>
      </c>
      <c r="D6" s="18">
        <v>1509.43</v>
      </c>
      <c r="E6" s="18">
        <v>58.98</v>
      </c>
      <c r="F6" s="19">
        <f>SUM(B6:E6)</f>
        <v>1580.0700000000002</v>
      </c>
    </row>
    <row r="7" spans="1:6" s="1" customFormat="1" ht="12.75">
      <c r="A7" s="50" t="s">
        <v>3</v>
      </c>
      <c r="B7" s="18">
        <v>29.41926016658501</v>
      </c>
      <c r="C7" s="18">
        <v>153.0238461538461</v>
      </c>
      <c r="D7" s="18">
        <v>1315.9382802829355</v>
      </c>
      <c r="E7" s="18">
        <v>97.21</v>
      </c>
      <c r="F7" s="19">
        <f>SUM(B7:E7)</f>
        <v>1595.5913866033666</v>
      </c>
    </row>
    <row r="8" spans="1:6" s="1" customFormat="1" ht="12.75">
      <c r="A8" s="50" t="s">
        <v>4</v>
      </c>
      <c r="B8" s="18">
        <f>SUM(B4:B7)</f>
        <v>37.96125844161915</v>
      </c>
      <c r="C8" s="18">
        <f>SUM(C4:C7)</f>
        <v>671.2844502351988</v>
      </c>
      <c r="D8" s="18">
        <f>SUM(D4:D7)</f>
        <v>5570.314320414667</v>
      </c>
      <c r="E8" s="18">
        <f>SUM(E4:E7)</f>
        <v>291.10165090761774</v>
      </c>
      <c r="F8" s="19">
        <f>SUM(B8:E8)</f>
        <v>6570.661679999103</v>
      </c>
    </row>
    <row r="9" spans="1:6" ht="12.75">
      <c r="A9" s="20"/>
      <c r="B9" s="21"/>
      <c r="C9" s="21"/>
      <c r="D9" s="21"/>
      <c r="E9" s="21"/>
      <c r="F9" s="22"/>
    </row>
    <row r="10" spans="1:6" ht="12.75">
      <c r="A10" s="20"/>
      <c r="B10" s="21"/>
      <c r="C10" s="21"/>
      <c r="D10" s="21"/>
      <c r="E10" s="21"/>
      <c r="F10" s="22"/>
    </row>
    <row r="11" spans="1:6" ht="15" customHeight="1">
      <c r="A11" s="46" t="s">
        <v>10</v>
      </c>
      <c r="B11" s="46"/>
      <c r="C11" s="46"/>
      <c r="D11" s="46"/>
      <c r="E11" s="46"/>
      <c r="F11" s="46"/>
    </row>
    <row r="12" spans="1:6" ht="15" customHeight="1">
      <c r="A12" s="51" t="s">
        <v>25</v>
      </c>
      <c r="B12" s="23" t="s">
        <v>5</v>
      </c>
      <c r="C12" s="23" t="s">
        <v>6</v>
      </c>
      <c r="D12" s="3" t="s">
        <v>14</v>
      </c>
      <c r="E12" s="23" t="s">
        <v>7</v>
      </c>
      <c r="F12" s="24" t="s">
        <v>8</v>
      </c>
    </row>
    <row r="13" spans="1:6" ht="12.75">
      <c r="A13" s="25" t="s">
        <v>0</v>
      </c>
      <c r="B13" s="18">
        <v>5.096231070843227</v>
      </c>
      <c r="C13" s="18">
        <v>27.60984629327615</v>
      </c>
      <c r="D13" s="18">
        <v>2572.198086494797</v>
      </c>
      <c r="E13" s="18">
        <v>51.96877486272346</v>
      </c>
      <c r="F13" s="18">
        <f>SUM(B13:E13)</f>
        <v>2656.8729387216395</v>
      </c>
    </row>
    <row r="14" spans="1:6" ht="12.75">
      <c r="A14" s="25" t="s">
        <v>1</v>
      </c>
      <c r="B14" s="18">
        <v>15.371438087061314</v>
      </c>
      <c r="C14" s="18">
        <v>12.594580698200112</v>
      </c>
      <c r="D14" s="18">
        <v>133.15439473139477</v>
      </c>
      <c r="E14" s="18">
        <v>34.48563987199549</v>
      </c>
      <c r="F14" s="18">
        <f>SUM(B14:E14)</f>
        <v>195.60605338865167</v>
      </c>
    </row>
    <row r="15" spans="1:6" ht="12.75">
      <c r="A15" s="25" t="s">
        <v>2</v>
      </c>
      <c r="B15" s="18">
        <v>4.086083180992333</v>
      </c>
      <c r="C15" s="18">
        <v>7.925999596075497</v>
      </c>
      <c r="D15" s="18">
        <v>1321.471966063639</v>
      </c>
      <c r="E15" s="18">
        <v>36.88991410349957</v>
      </c>
      <c r="F15" s="18">
        <f>SUM(B15:E15)</f>
        <v>1370.3739629442066</v>
      </c>
    </row>
    <row r="16" spans="1:6" ht="12.75">
      <c r="A16" s="25" t="s">
        <v>3</v>
      </c>
      <c r="B16" s="18">
        <v>1.9982580671133219</v>
      </c>
      <c r="C16" s="18">
        <v>11.154292054175052</v>
      </c>
      <c r="D16" s="18">
        <v>2719.516891365251</v>
      </c>
      <c r="E16" s="18">
        <v>82.91267304432566</v>
      </c>
      <c r="F16" s="18">
        <f>SUM(B16:E16)</f>
        <v>2815.582114530865</v>
      </c>
    </row>
    <row r="17" spans="1:6" ht="12.75">
      <c r="A17" s="25" t="s">
        <v>4</v>
      </c>
      <c r="B17" s="18">
        <v>26.552010406010197</v>
      </c>
      <c r="C17" s="18">
        <v>59.28471864172681</v>
      </c>
      <c r="D17" s="18">
        <v>6746.341338655082</v>
      </c>
      <c r="E17" s="18">
        <v>206.25700188254416</v>
      </c>
      <c r="F17" s="18">
        <f>SUM(B17:E17)</f>
        <v>7038.435069585364</v>
      </c>
    </row>
    <row r="20" spans="1:7" ht="15" customHeight="1">
      <c r="A20" s="44" t="s">
        <v>11</v>
      </c>
      <c r="B20" s="44"/>
      <c r="C20" s="44"/>
      <c r="D20" s="44"/>
      <c r="E20" s="44"/>
      <c r="F20" s="44"/>
      <c r="G20" s="30"/>
    </row>
    <row r="21" spans="2:6" ht="15" customHeight="1">
      <c r="B21" s="3" t="s">
        <v>5</v>
      </c>
      <c r="C21" s="3" t="s">
        <v>6</v>
      </c>
      <c r="D21" s="3" t="s">
        <v>14</v>
      </c>
      <c r="E21" s="3" t="s">
        <v>7</v>
      </c>
      <c r="F21" s="4" t="s">
        <v>8</v>
      </c>
    </row>
    <row r="22" spans="1:7" ht="12.75">
      <c r="A22" s="25" t="s">
        <v>0</v>
      </c>
      <c r="B22" s="15">
        <f aca="true" t="shared" si="0" ref="B22:F26">(B4-B13)/B13</f>
        <v>0.0953189126313573</v>
      </c>
      <c r="C22" s="15">
        <f t="shared" si="0"/>
        <v>17.28319501381238</v>
      </c>
      <c r="D22" s="15">
        <f t="shared" si="0"/>
        <v>0.013008216544450718</v>
      </c>
      <c r="E22" s="15">
        <f t="shared" si="0"/>
        <v>0.950721138318638</v>
      </c>
      <c r="F22" s="49">
        <f t="shared" si="0"/>
        <v>0.21097721284361914</v>
      </c>
      <c r="G22" s="1"/>
    </row>
    <row r="23" spans="1:7" ht="12.75">
      <c r="A23" s="25" t="s">
        <v>1</v>
      </c>
      <c r="B23" s="15">
        <f t="shared" si="0"/>
        <v>-0.9993494427819075</v>
      </c>
      <c r="C23" s="15">
        <f t="shared" si="0"/>
        <v>-0.6225043045157153</v>
      </c>
      <c r="D23" s="15">
        <f t="shared" si="0"/>
        <v>0.046065690986528456</v>
      </c>
      <c r="E23" s="15">
        <f t="shared" si="0"/>
        <v>-0.027564418846308815</v>
      </c>
      <c r="F23" s="15">
        <f t="shared" si="0"/>
        <v>-0.09211548361379478</v>
      </c>
      <c r="G23" s="1"/>
    </row>
    <row r="24" spans="1:7" ht="12.75">
      <c r="A24" s="25" t="s">
        <v>2</v>
      </c>
      <c r="B24" s="15">
        <f t="shared" si="0"/>
        <v>-0.27803721330911013</v>
      </c>
      <c r="C24" s="15">
        <f t="shared" si="0"/>
        <v>0.09891501941442132</v>
      </c>
      <c r="D24" s="15">
        <f t="shared" si="0"/>
        <v>0.1422338413248711</v>
      </c>
      <c r="E24" s="15">
        <f t="shared" si="0"/>
        <v>0.5988109875919946</v>
      </c>
      <c r="F24" s="15">
        <f t="shared" si="0"/>
        <v>0.15302103128496986</v>
      </c>
      <c r="G24" s="1"/>
    </row>
    <row r="25" spans="1:7" ht="12.75">
      <c r="A25" s="25" t="s">
        <v>3</v>
      </c>
      <c r="B25" s="15">
        <f t="shared" si="0"/>
        <v>13.722452845684737</v>
      </c>
      <c r="C25" s="15">
        <f t="shared" si="0"/>
        <v>12.718830868927203</v>
      </c>
      <c r="D25" s="15">
        <f t="shared" si="0"/>
        <v>-0.5161132168506927</v>
      </c>
      <c r="E25" s="15">
        <f t="shared" si="0"/>
        <v>0.17243837920930244</v>
      </c>
      <c r="F25" s="15">
        <f t="shared" si="0"/>
        <v>-0.4332996440172282</v>
      </c>
      <c r="G25" s="1"/>
    </row>
    <row r="26" spans="1:7" ht="12.75">
      <c r="A26" s="25" t="s">
        <v>4</v>
      </c>
      <c r="B26" s="15">
        <f t="shared" si="0"/>
        <v>0.4296943192303964</v>
      </c>
      <c r="C26" s="15">
        <f t="shared" si="0"/>
        <v>10.323060404350533</v>
      </c>
      <c r="D26" s="15">
        <f t="shared" si="0"/>
        <v>-0.17432071091660206</v>
      </c>
      <c r="E26" s="15">
        <f t="shared" si="0"/>
        <v>0.41135403041196883</v>
      </c>
      <c r="F26" s="32">
        <f t="shared" si="0"/>
        <v>-0.06645985719291674</v>
      </c>
      <c r="G26" s="1"/>
    </row>
    <row r="29" spans="1:6" ht="12.75">
      <c r="A29" s="35" t="s">
        <v>13</v>
      </c>
      <c r="B29" s="36"/>
      <c r="C29" s="36"/>
      <c r="D29" s="36"/>
      <c r="E29" s="36"/>
      <c r="F29" s="37"/>
    </row>
    <row r="30" spans="1:6" ht="12.75">
      <c r="A30" s="38"/>
      <c r="B30" s="39"/>
      <c r="C30" s="39"/>
      <c r="D30" s="39"/>
      <c r="E30" s="39"/>
      <c r="F30" s="40"/>
    </row>
    <row r="31" spans="1:6" ht="12.75">
      <c r="A31" s="38"/>
      <c r="B31" s="39"/>
      <c r="C31" s="39"/>
      <c r="D31" s="39"/>
      <c r="E31" s="39"/>
      <c r="F31" s="40"/>
    </row>
    <row r="32" spans="1:6" ht="12.75">
      <c r="A32" s="38"/>
      <c r="B32" s="39"/>
      <c r="C32" s="39"/>
      <c r="D32" s="39"/>
      <c r="E32" s="39"/>
      <c r="F32" s="40"/>
    </row>
    <row r="33" spans="1:6" ht="12.75">
      <c r="A33" s="38"/>
      <c r="B33" s="39"/>
      <c r="C33" s="39"/>
      <c r="D33" s="39"/>
      <c r="E33" s="39"/>
      <c r="F33" s="40"/>
    </row>
    <row r="34" spans="1:6" ht="12.75">
      <c r="A34" s="38"/>
      <c r="B34" s="39"/>
      <c r="C34" s="39"/>
      <c r="D34" s="39"/>
      <c r="E34" s="39"/>
      <c r="F34" s="40"/>
    </row>
    <row r="35" spans="1:6" ht="12.75">
      <c r="A35" s="38"/>
      <c r="B35" s="39"/>
      <c r="C35" s="39"/>
      <c r="D35" s="39"/>
      <c r="E35" s="39"/>
      <c r="F35" s="40"/>
    </row>
    <row r="36" spans="1:6" ht="12.75">
      <c r="A36" s="41"/>
      <c r="B36" s="42"/>
      <c r="C36" s="42"/>
      <c r="D36" s="42"/>
      <c r="E36" s="42"/>
      <c r="F36" s="43"/>
    </row>
  </sheetData>
  <mergeCells count="5">
    <mergeCell ref="A1:B1"/>
    <mergeCell ref="A29:F36"/>
    <mergeCell ref="A2:F2"/>
    <mergeCell ref="A11:F11"/>
    <mergeCell ref="A20:F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streets</cp:lastModifiedBy>
  <cp:lastPrinted>2007-06-14T15:11:39Z</cp:lastPrinted>
  <dcterms:created xsi:type="dcterms:W3CDTF">2007-06-11T19:26:42Z</dcterms:created>
  <dcterms:modified xsi:type="dcterms:W3CDTF">2007-06-14T15:13:59Z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-1561528274</vt:i4>
  </property>
  <property fmtid="{D5CDD505-2E9C-101B-9397-08002B2CF9AE}" pid="4" name="_EmailSubje">
    <vt:lpwstr>INTEX-B Emission Products</vt:lpwstr>
  </property>
  <property fmtid="{D5CDD505-2E9C-101B-9397-08002B2CF9AE}" pid="5" name="_AuthorEma">
    <vt:lpwstr>dstreets@anl.gov</vt:lpwstr>
  </property>
  <property fmtid="{D5CDD505-2E9C-101B-9397-08002B2CF9AE}" pid="6" name="_AuthorEmailDisplayNa">
    <vt:lpwstr>Streets, David G.</vt:lpwstr>
  </property>
</Properties>
</file>